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8130" tabRatio="772" activeTab="7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5725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X42" i="9"/>
  <c r="W42"/>
  <c r="V42"/>
  <c r="U42"/>
  <c r="T42"/>
  <c r="S42"/>
  <c r="L3" i="2"/>
  <c r="H3"/>
  <c r="F15" i="8"/>
  <c r="G15"/>
  <c r="H15"/>
  <c r="I15"/>
  <c r="J15"/>
  <c r="K15"/>
  <c r="L15"/>
  <c r="F16"/>
  <c r="G16"/>
  <c r="H16"/>
  <c r="I16"/>
  <c r="J16"/>
  <c r="K16"/>
  <c r="L16"/>
  <c r="F17"/>
  <c r="G17"/>
  <c r="H17"/>
  <c r="I17"/>
  <c r="J17"/>
  <c r="K17"/>
  <c r="L17"/>
  <c r="F18"/>
  <c r="G18"/>
  <c r="H18"/>
  <c r="I18"/>
  <c r="J18"/>
  <c r="K18"/>
  <c r="L18"/>
  <c r="F22" i="7"/>
  <c r="G22"/>
  <c r="H22"/>
  <c r="I22"/>
  <c r="J22"/>
  <c r="K22"/>
  <c r="C42" i="9"/>
  <c r="D42"/>
  <c r="E42"/>
  <c r="F42"/>
  <c r="G42"/>
  <c r="H42"/>
  <c r="I42"/>
  <c r="J42"/>
  <c r="K42"/>
  <c r="L42"/>
  <c r="M42"/>
  <c r="N42"/>
  <c r="O42"/>
  <c r="P42"/>
  <c r="Q42"/>
  <c r="R42"/>
  <c r="H10" i="5"/>
  <c r="H11"/>
  <c r="H12"/>
  <c r="E14"/>
  <c r="F14"/>
  <c r="G14"/>
  <c r="H14"/>
  <c r="H15"/>
  <c r="H16"/>
  <c r="H17"/>
  <c r="E12" i="4"/>
  <c r="E16"/>
  <c r="F19"/>
  <c r="F8" i="3"/>
  <c r="H8"/>
  <c r="H13"/>
  <c r="F9"/>
  <c r="H9"/>
  <c r="F10"/>
  <c r="H10"/>
  <c r="H17" s="1"/>
  <c r="F11"/>
  <c r="E12"/>
  <c r="F13"/>
  <c r="E14"/>
  <c r="F15"/>
  <c r="H15"/>
  <c r="E16"/>
  <c r="F17"/>
  <c r="E18"/>
  <c r="F18"/>
  <c r="G18"/>
  <c r="H18"/>
  <c r="F19"/>
  <c r="E20"/>
  <c r="E21"/>
  <c r="E22"/>
  <c r="F23"/>
  <c r="E23"/>
  <c r="G23"/>
  <c r="H23"/>
  <c r="E24"/>
  <c r="E25"/>
  <c r="E26"/>
  <c r="F27"/>
  <c r="G27"/>
  <c r="E27"/>
  <c r="H27"/>
  <c r="E28"/>
  <c r="E31"/>
  <c r="E29"/>
  <c r="E30"/>
  <c r="F31"/>
  <c r="G31"/>
  <c r="H31"/>
  <c r="E33"/>
  <c r="E34"/>
  <c r="E35"/>
  <c r="E36"/>
  <c r="F36"/>
  <c r="G36"/>
  <c r="H36"/>
  <c r="L9" i="2"/>
  <c r="M9"/>
  <c r="N9"/>
  <c r="O9"/>
  <c r="P9"/>
  <c r="Q9"/>
  <c r="L10"/>
  <c r="M10"/>
  <c r="N10"/>
  <c r="O10"/>
  <c r="G8" i="3" s="1"/>
  <c r="P10" i="2"/>
  <c r="G9" i="3"/>
  <c r="Q10" i="2"/>
  <c r="G10" i="3"/>
  <c r="L11" i="2"/>
  <c r="M11"/>
  <c r="N11"/>
  <c r="O11"/>
  <c r="P11"/>
  <c r="Q11"/>
  <c r="L12"/>
  <c r="L14"/>
  <c r="M12"/>
  <c r="M14"/>
  <c r="N12"/>
  <c r="N14"/>
  <c r="O12"/>
  <c r="R12"/>
  <c r="P12"/>
  <c r="P14"/>
  <c r="Q12"/>
  <c r="Q14"/>
  <c r="L13"/>
  <c r="M13"/>
  <c r="N13"/>
  <c r="O13"/>
  <c r="R13" s="1"/>
  <c r="P13"/>
  <c r="Q13"/>
  <c r="E14"/>
  <c r="F14"/>
  <c r="G14"/>
  <c r="H14"/>
  <c r="I14"/>
  <c r="J14"/>
  <c r="K14"/>
  <c r="O14"/>
  <c r="E15"/>
  <c r="F15"/>
  <c r="G15"/>
  <c r="M15"/>
  <c r="H15"/>
  <c r="I15"/>
  <c r="O15" s="1"/>
  <c r="R15" s="1"/>
  <c r="J15"/>
  <c r="K15"/>
  <c r="L17"/>
  <c r="M17"/>
  <c r="N17"/>
  <c r="O17"/>
  <c r="P17"/>
  <c r="Q17"/>
  <c r="L18"/>
  <c r="M18"/>
  <c r="N18"/>
  <c r="O18"/>
  <c r="P18"/>
  <c r="Q18"/>
  <c r="L19"/>
  <c r="M19"/>
  <c r="N19"/>
  <c r="O19"/>
  <c r="R19"/>
  <c r="P19"/>
  <c r="Q19"/>
  <c r="L20"/>
  <c r="M20"/>
  <c r="N20"/>
  <c r="O20"/>
  <c r="P20"/>
  <c r="Q20"/>
  <c r="R20"/>
  <c r="L21"/>
  <c r="M21"/>
  <c r="N21"/>
  <c r="O21"/>
  <c r="R21" s="1"/>
  <c r="P21"/>
  <c r="Q21"/>
  <c r="L22"/>
  <c r="M22"/>
  <c r="N22"/>
  <c r="O22"/>
  <c r="P22"/>
  <c r="Q22"/>
  <c r="L23"/>
  <c r="M23"/>
  <c r="N23"/>
  <c r="O23"/>
  <c r="P23"/>
  <c r="Q23"/>
  <c r="R23"/>
  <c r="H13" i="1"/>
  <c r="H14"/>
  <c r="H15"/>
  <c r="H16"/>
  <c r="H17"/>
  <c r="H18"/>
  <c r="E19"/>
  <c r="F19"/>
  <c r="G19"/>
  <c r="H19"/>
  <c r="H20"/>
  <c r="H21"/>
  <c r="E22"/>
  <c r="F22"/>
  <c r="G22"/>
  <c r="H22"/>
  <c r="E23"/>
  <c r="F23"/>
  <c r="G23"/>
  <c r="H23"/>
  <c r="H25"/>
  <c r="H26"/>
  <c r="H27"/>
  <c r="H28"/>
  <c r="H29"/>
  <c r="H30"/>
  <c r="H31"/>
  <c r="R17" i="2"/>
  <c r="Q15"/>
  <c r="R22"/>
  <c r="R18"/>
  <c r="N15"/>
  <c r="P15"/>
  <c r="R11"/>
  <c r="R10"/>
  <c r="R9"/>
  <c r="E10" i="3"/>
  <c r="E17" s="1"/>
  <c r="G17"/>
  <c r="E9"/>
  <c r="E15" s="1"/>
  <c r="G15"/>
  <c r="H11" l="1"/>
  <c r="H19" s="1"/>
  <c r="L15" i="2"/>
  <c r="R14"/>
  <c r="G13" i="3"/>
  <c r="G11"/>
  <c r="E8"/>
  <c r="E13" s="1"/>
  <c r="E11" l="1"/>
  <c r="E19" s="1"/>
  <c r="G19"/>
</calcChain>
</file>

<file path=xl/sharedStrings.xml><?xml version="1.0" encoding="utf-8"?>
<sst xmlns="http://schemas.openxmlformats.org/spreadsheetml/2006/main" count="351" uniqueCount="230">
  <si>
    <t xml:space="preserve"> (наименование территориального органа, структурного подразделения ФАС России)</t>
  </si>
  <si>
    <t xml:space="preserve"> 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</si>
  <si>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</si>
  <si>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</si>
  <si>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</si>
  <si>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</si>
  <si>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</si>
  <si>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</si>
  <si>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</si>
  <si>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</si>
  <si>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</si>
  <si>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</si>
  <si>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2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</si>
  <si>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</si>
  <si>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</si>
  <si>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</si>
  <si>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</si>
  <si>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</si>
  <si>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</si>
  <si>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</si>
  <si>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</si>
  <si>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</si>
  <si>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</si>
  <si>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</si>
  <si>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</si>
  <si>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</si>
  <si>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</si>
  <si>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</si>
  <si>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</si>
  <si>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</si>
  <si>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</si>
  <si>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</si>
  <si>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</si>
  <si>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</si>
  <si>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</si>
  <si>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</si>
  <si>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</si>
  <si>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</si>
  <si>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</si>
  <si>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</si>
  <si>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</si>
  <si>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</si>
  <si>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</si>
  <si>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</si>
  <si>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</si>
  <si>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</si>
  <si>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</si>
  <si>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</si>
  <si>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</si>
  <si>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</si>
  <si>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</si>
  <si>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</si>
  <si>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</si>
  <si>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</si>
  <si>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</si>
  <si>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</si>
  <si>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</si>
  <si>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</si>
  <si>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</si>
  <si>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</si>
  <si>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Включено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</si>
  <si>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</si>
  <si>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</si>
  <si>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</si>
  <si>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</si>
  <si>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</si>
  <si>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</si>
  <si>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</si>
  <si>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</si>
  <si>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</si>
  <si>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</si>
  <si>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</si>
  <si>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</si>
  <si>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</si>
  <si>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</si>
  <si>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</si>
  <si>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</si>
  <si>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</si>
  <si>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</si>
  <si>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</si>
  <si>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</si>
  <si>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</si>
  <si>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</si>
  <si>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</si>
  <si>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</si>
  <si>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</si>
  <si>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</si>
  <si>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</si>
  <si>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</si>
  <si>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</si>
  <si>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</si>
  <si>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</si>
  <si>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</si>
  <si>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</si>
  <si>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</si>
  <si>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</si>
  <si>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</si>
  <si>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</si>
  <si>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</si>
  <si>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</si>
  <si>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</si>
  <si>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</si>
  <si>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</si>
  <si>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</si>
  <si>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</si>
  <si>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</si>
  <si>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</si>
  <si>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</si>
  <si>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</si>
  <si>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</si>
  <si>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</si>
  <si>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</si>
  <si>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</si>
  <si>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</si>
  <si>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</si>
  <si>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</si>
  <si>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</si>
  <si>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</si>
  <si>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</si>
  <si>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</si>
  <si>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</si>
  <si>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</si>
  <si>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</si>
  <si>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</si>
  <si>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</si>
  <si>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</si>
  <si>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</si>
  <si>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</si>
  <si>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</si>
  <si>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</si>
  <si>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</si>
  <si>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</si>
  <si>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</si>
  <si>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</si>
  <si>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</si>
  <si>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</si>
  <si>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</si>
  <si>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</si>
  <si>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</si>
  <si>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</si>
  <si>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</si>
  <si>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</si>
  <si>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</si>
  <si>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</si>
  <si>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</si>
  <si>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</si>
  <si>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</si>
  <si>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</si>
  <si>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</si>
  <si>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</si>
  <si>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непроведение торгов, запроса котировок цен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</si>
  <si>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</si>
  <si>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</si>
  <si>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</si>
  <si>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</si>
  <si>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</si>
  <si>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</si>
  <si>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</si>
  <si>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</si>
  <si>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</si>
  <si>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</si>
  <si>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</si>
  <si>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</si>
  <si>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</si>
  <si>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</si>
  <si>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</si>
  <si>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</si>
  <si>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</si>
  <si>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</si>
  <si>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</si>
  <si>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</si>
  <si>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</si>
  <si>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</si>
  <si>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</si>
  <si>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</si>
  <si>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</si>
  <si>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</si>
  <si>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</si>
  <si>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</si>
  <si>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8</t>
  </si>
  <si>
    <t>8.1</t>
  </si>
  <si>
    <t>8.2</t>
  </si>
  <si>
    <t>8.3</t>
  </si>
  <si>
    <t>8.4</t>
  </si>
  <si>
    <t>8.5</t>
  </si>
  <si>
    <t>8.6</t>
  </si>
  <si>
    <t>8.7</t>
  </si>
  <si>
    <t xml:space="preserve">Контракт расторгнут (в связи с односторонним отказом заказчика от исполнения контракта) </t>
  </si>
  <si>
    <t>Отказано в включении в реестр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</si>
  <si>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</si>
  <si>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Контракт расторгнут (по решению суда)</t>
  </si>
  <si>
    <r>
      <t xml:space="preserve">в процентах от </t>
    </r>
    <r>
      <rPr>
        <b/>
        <sz val="11"/>
        <color indexed="13"/>
        <rFont val="Times New Roman"/>
        <family val="1"/>
        <charset val="204"/>
      </rPr>
      <t xml:space="preserve">рассмотренных </t>
    </r>
    <r>
      <rPr>
        <b/>
        <sz val="11"/>
        <rFont val="Times New Roman"/>
        <family val="1"/>
        <charset val="204"/>
      </rPr>
      <t>жалоб</t>
    </r>
  </si>
  <si>
    <t>Поступило жалоб (в части соответствия положениям 94 ФЗ)</t>
  </si>
  <si>
    <t>Возвращено</t>
  </si>
  <si>
    <t>6.1</t>
  </si>
  <si>
    <t>6.2</t>
  </si>
  <si>
    <t>6.3</t>
  </si>
  <si>
    <t>6.4</t>
  </si>
  <si>
    <t>6.5</t>
  </si>
  <si>
    <t>6.6</t>
  </si>
  <si>
    <t>6.7</t>
  </si>
  <si>
    <t>осуществлено проверок (в части соответствия 94-ФЗ)</t>
  </si>
  <si>
    <t>Выдано предписаний (94 ФЗ)</t>
  </si>
  <si>
    <t>телефон для справок в ФАС России 8 (499) 755-23-23, 8 (910) 402-49-88</t>
  </si>
  <si>
    <t>не выездные</t>
  </si>
  <si>
    <t>установление требований в документации о тограх, запросе котировок цен влекущие ограничение количество участников размещения заказа, а также установление в документации о торгах, запросе котировок цен требований, не предусмотренных законодательством Российской Федерации о контрактной системе.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</si>
  <si>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</si>
  <si>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</si>
  <si>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</si>
  <si>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</si>
  <si>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</si>
  <si>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</si>
  <si>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выдан-
ных в 
предыду-
щем
периоде</t>
  </si>
  <si>
    <t>Таблица 6 Форма № 7а</t>
  </si>
  <si>
    <r>
      <t>Форма № 7а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(квартальная)</t>
    </r>
  </si>
  <si>
    <t>Таблица № 1 к форме № 7а</t>
  </si>
  <si>
    <t xml:space="preserve">Таблица № 2 к форме № 7а </t>
  </si>
  <si>
    <t>Таблица № 3 к форме №7а</t>
  </si>
  <si>
    <t>Таблица № 4 к форме № 7а</t>
  </si>
  <si>
    <t>Таблица № 5 к форме № 7а</t>
  </si>
  <si>
    <t>Таблица № 7 к форме № 7а</t>
  </si>
  <si>
    <t>Таблица № 8 к форме № 7а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</si>
  <si>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</si>
  <si>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размещении заказов за 4 квартал 2014 года (период отчета)</t>
  </si>
  <si>
    <t>Исполнитель Ягольницкая Д.С.</t>
  </si>
  <si>
    <t>Руководитель Мерзлякова Н.В.</t>
  </si>
  <si>
    <t>Телефон 8-8172-759749</t>
  </si>
  <si>
    <t>Ягольницкая Д.С.</t>
  </si>
  <si>
    <t>Мерзлякова Н.В.</t>
  </si>
  <si>
    <t>8-8172-759749</t>
  </si>
</sst>
</file>

<file path=xl/styles.xml><?xml version="1.0" encoding="utf-8"?>
<styleSheet xmlns="http://schemas.openxmlformats.org/spreadsheetml/2006/main">
  <numFmts count="1">
    <numFmt numFmtId="164" formatCode="dd/mm/yy;@"/>
  </numFmts>
  <fonts count="35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3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</fills>
  <borders count="195">
    <border>
      <left/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609">
    <xf numFmtId="0" fontId="0" fillId="0" borderId="0" xfId="0"/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9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4" fillId="0" borderId="7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</xf>
    <xf numFmtId="3" fontId="4" fillId="0" borderId="9" xfId="0" applyNumberFormat="1" applyFont="1" applyBorder="1" applyProtection="1">
      <protection locked="0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Protection="1"/>
    <xf numFmtId="9" fontId="4" fillId="2" borderId="9" xfId="0" applyNumberFormat="1" applyFont="1" applyFill="1" applyBorder="1" applyProtection="1"/>
    <xf numFmtId="1" fontId="4" fillId="2" borderId="9" xfId="0" applyNumberFormat="1" applyFont="1" applyFill="1" applyBorder="1" applyProtection="1"/>
    <xf numFmtId="9" fontId="4" fillId="2" borderId="12" xfId="0" applyNumberFormat="1" applyFont="1" applyFill="1" applyBorder="1" applyProtection="1"/>
    <xf numFmtId="1" fontId="4" fillId="2" borderId="13" xfId="0" applyNumberFormat="1" applyFont="1" applyFill="1" applyBorder="1" applyProtection="1"/>
    <xf numFmtId="9" fontId="4" fillId="2" borderId="14" xfId="0" applyNumberFormat="1" applyFont="1" applyFill="1" applyBorder="1" applyProtection="1"/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1" fillId="0" borderId="15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Font="1" applyBorder="1" applyProtection="1"/>
    <xf numFmtId="0" fontId="1" fillId="0" borderId="21" xfId="1" applyBorder="1" applyAlignment="1" applyProtection="1">
      <alignment horizontal="center" vertical="center"/>
    </xf>
    <xf numFmtId="0" fontId="1" fillId="0" borderId="22" xfId="1" applyFont="1" applyBorder="1" applyProtection="1"/>
    <xf numFmtId="0" fontId="1" fillId="0" borderId="8" xfId="1" applyBorder="1" applyAlignment="1" applyProtection="1">
      <alignment horizontal="center" vertical="center"/>
    </xf>
    <xf numFmtId="0" fontId="1" fillId="0" borderId="23" xfId="1" applyFont="1" applyBorder="1" applyProtection="1"/>
    <xf numFmtId="0" fontId="1" fillId="0" borderId="24" xfId="1" applyFont="1" applyBorder="1" applyProtection="1"/>
    <xf numFmtId="0" fontId="1" fillId="0" borderId="25" xfId="1" applyBorder="1" applyAlignment="1" applyProtection="1">
      <alignment horizontal="center" vertical="center"/>
    </xf>
    <xf numFmtId="0" fontId="1" fillId="0" borderId="26" xfId="1" applyFont="1" applyBorder="1" applyProtection="1"/>
    <xf numFmtId="0" fontId="13" fillId="0" borderId="0" xfId="1" applyFont="1" applyAlignment="1"/>
    <xf numFmtId="0" fontId="13" fillId="0" borderId="0" xfId="1" applyFont="1" applyAlignment="1" applyProtection="1">
      <alignment horizontal="center" wrapText="1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2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3" fontId="0" fillId="0" borderId="30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0" fontId="2" fillId="0" borderId="0" xfId="0" applyFont="1"/>
    <xf numFmtId="0" fontId="2" fillId="2" borderId="31" xfId="0" applyFont="1" applyFill="1" applyBorder="1" applyProtection="1"/>
    <xf numFmtId="0" fontId="0" fillId="0" borderId="0" xfId="0" applyFill="1" applyBorder="1" applyProtection="1"/>
    <xf numFmtId="0" fontId="15" fillId="0" borderId="0" xfId="0" applyFont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7" xfId="0" applyFont="1" applyBorder="1" applyAlignment="1" applyProtection="1">
      <alignment wrapText="1"/>
    </xf>
    <xf numFmtId="0" fontId="0" fillId="0" borderId="33" xfId="0" applyBorder="1" applyAlignment="1" applyProtection="1">
      <alignment horizontal="center" wrapText="1"/>
    </xf>
    <xf numFmtId="3" fontId="0" fillId="0" borderId="34" xfId="0" applyNumberFormat="1" applyBorder="1" applyProtection="1">
      <protection locked="0"/>
    </xf>
    <xf numFmtId="0" fontId="0" fillId="0" borderId="9" xfId="0" applyFont="1" applyBorder="1" applyAlignment="1" applyProtection="1">
      <alignment wrapText="1"/>
    </xf>
    <xf numFmtId="0" fontId="0" fillId="0" borderId="35" xfId="0" applyBorder="1" applyAlignment="1" applyProtection="1">
      <alignment horizontal="center" wrapText="1"/>
    </xf>
    <xf numFmtId="3" fontId="0" fillId="0" borderId="15" xfId="0" applyNumberFormat="1" applyBorder="1" applyProtection="1">
      <protection locked="0"/>
    </xf>
    <xf numFmtId="0" fontId="0" fillId="0" borderId="11" xfId="0" applyFont="1" applyBorder="1" applyAlignment="1" applyProtection="1">
      <alignment wrapText="1"/>
    </xf>
    <xf numFmtId="0" fontId="0" fillId="0" borderId="36" xfId="0" applyBorder="1" applyAlignment="1" applyProtection="1">
      <alignment horizontal="center" wrapText="1"/>
    </xf>
    <xf numFmtId="3" fontId="0" fillId="0" borderId="37" xfId="0" applyNumberFormat="1" applyBorder="1" applyProtection="1">
      <protection locked="0"/>
    </xf>
    <xf numFmtId="0" fontId="0" fillId="0" borderId="38" xfId="0" applyFont="1" applyBorder="1" applyAlignment="1" applyProtection="1">
      <alignment wrapText="1"/>
    </xf>
    <xf numFmtId="0" fontId="0" fillId="2" borderId="39" xfId="0" applyFill="1" applyBorder="1" applyProtection="1"/>
    <xf numFmtId="0" fontId="4" fillId="3" borderId="15" xfId="0" applyFont="1" applyFill="1" applyBorder="1" applyAlignment="1" applyProtection="1">
      <alignment horizontal="left" vertical="top" wrapText="1"/>
    </xf>
    <xf numFmtId="0" fontId="0" fillId="0" borderId="40" xfId="0" applyFont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left"/>
    </xf>
    <xf numFmtId="0" fontId="4" fillId="4" borderId="37" xfId="0" applyFont="1" applyFill="1" applyBorder="1" applyAlignment="1" applyProtection="1">
      <alignment horizontal="left" vertical="top" wrapText="1"/>
    </xf>
    <xf numFmtId="0" fontId="4" fillId="3" borderId="41" xfId="0" applyFont="1" applyFill="1" applyBorder="1" applyAlignment="1" applyProtection="1">
      <alignment horizontal="left" vertical="top" wrapText="1"/>
    </xf>
    <xf numFmtId="0" fontId="4" fillId="3" borderId="42" xfId="0" applyFont="1" applyFill="1" applyBorder="1" applyAlignment="1" applyProtection="1">
      <alignment horizontal="left" vertical="top" wrapText="1"/>
    </xf>
    <xf numFmtId="0" fontId="2" fillId="0" borderId="43" xfId="0" applyFont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/>
    </xf>
    <xf numFmtId="0" fontId="2" fillId="3" borderId="45" xfId="0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2" fillId="3" borderId="54" xfId="0" applyFont="1" applyFill="1" applyBorder="1" applyAlignment="1" applyProtection="1">
      <alignment horizontal="center"/>
    </xf>
    <xf numFmtId="0" fontId="2" fillId="3" borderId="55" xfId="0" applyFont="1" applyFill="1" applyBorder="1" applyAlignment="1" applyProtection="1">
      <alignment horizontal="center"/>
    </xf>
    <xf numFmtId="0" fontId="2" fillId="3" borderId="56" xfId="0" applyNumberFormat="1" applyFont="1" applyFill="1" applyBorder="1" applyAlignment="1" applyProtection="1">
      <alignment horizontal="center" wrapText="1"/>
    </xf>
    <xf numFmtId="0" fontId="6" fillId="0" borderId="57" xfId="0" applyFont="1" applyBorder="1" applyAlignment="1" applyProtection="1">
      <alignment horizontal="right" vertical="top"/>
    </xf>
    <xf numFmtId="3" fontId="0" fillId="3" borderId="58" xfId="0" applyNumberFormat="1" applyFill="1" applyBorder="1" applyProtection="1">
      <protection locked="0"/>
    </xf>
    <xf numFmtId="0" fontId="0" fillId="5" borderId="58" xfId="0" applyFill="1" applyBorder="1" applyProtection="1"/>
    <xf numFmtId="0" fontId="6" fillId="0" borderId="59" xfId="0" applyFont="1" applyBorder="1" applyAlignment="1" applyProtection="1">
      <alignment horizontal="left"/>
    </xf>
    <xf numFmtId="0" fontId="6" fillId="0" borderId="60" xfId="0" applyFont="1" applyBorder="1" applyAlignment="1" applyProtection="1">
      <alignment horizontal="left"/>
    </xf>
    <xf numFmtId="3" fontId="0" fillId="3" borderId="61" xfId="0" applyNumberFormat="1" applyFill="1" applyBorder="1" applyProtection="1">
      <protection locked="0"/>
    </xf>
    <xf numFmtId="0" fontId="0" fillId="5" borderId="61" xfId="0" applyFill="1" applyBorder="1" applyProtection="1"/>
    <xf numFmtId="0" fontId="6" fillId="0" borderId="62" xfId="0" applyFont="1" applyBorder="1" applyAlignment="1" applyProtection="1">
      <alignment horizontal="right" vertical="top"/>
    </xf>
    <xf numFmtId="3" fontId="0" fillId="3" borderId="63" xfId="0" applyNumberFormat="1" applyFill="1" applyBorder="1" applyProtection="1">
      <protection locked="0"/>
    </xf>
    <xf numFmtId="0" fontId="0" fillId="5" borderId="63" xfId="0" applyFill="1" applyBorder="1" applyProtection="1"/>
    <xf numFmtId="9" fontId="16" fillId="5" borderId="62" xfId="0" applyNumberFormat="1" applyFont="1" applyFill="1" applyBorder="1" applyProtection="1"/>
    <xf numFmtId="9" fontId="16" fillId="5" borderId="63" xfId="0" applyNumberFormat="1" applyFont="1" applyFill="1" applyBorder="1" applyProtection="1"/>
    <xf numFmtId="9" fontId="16" fillId="5" borderId="64" xfId="0" applyNumberFormat="1" applyFont="1" applyFill="1" applyBorder="1" applyProtection="1"/>
    <xf numFmtId="3" fontId="0" fillId="5" borderId="43" xfId="0" applyNumberFormat="1" applyFill="1" applyBorder="1" applyProtection="1"/>
    <xf numFmtId="3" fontId="4" fillId="0" borderId="65" xfId="0" applyNumberFormat="1" applyFont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</xf>
    <xf numFmtId="3" fontId="4" fillId="0" borderId="21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top" wrapText="1"/>
    </xf>
    <xf numFmtId="0" fontId="2" fillId="0" borderId="66" xfId="0" applyFont="1" applyBorder="1" applyAlignment="1" applyProtection="1">
      <alignment horizontal="center" vertical="top" wrapText="1"/>
    </xf>
    <xf numFmtId="0" fontId="2" fillId="0" borderId="30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top" wrapText="1"/>
    </xf>
    <xf numFmtId="3" fontId="0" fillId="3" borderId="71" xfId="0" applyNumberFormat="1" applyFill="1" applyBorder="1" applyProtection="1">
      <protection locked="0"/>
    </xf>
    <xf numFmtId="3" fontId="0" fillId="3" borderId="72" xfId="0" applyNumberFormat="1" applyFill="1" applyBorder="1" applyProtection="1">
      <protection locked="0"/>
    </xf>
    <xf numFmtId="3" fontId="0" fillId="3" borderId="73" xfId="0" applyNumberFormat="1" applyFill="1" applyBorder="1" applyProtection="1">
      <protection locked="0"/>
    </xf>
    <xf numFmtId="3" fontId="0" fillId="0" borderId="74" xfId="0" applyNumberFormat="1" applyBorder="1" applyProtection="1">
      <protection locked="0"/>
    </xf>
    <xf numFmtId="3" fontId="0" fillId="0" borderId="75" xfId="0" applyNumberFormat="1" applyBorder="1" applyProtection="1">
      <protection locked="0"/>
    </xf>
    <xf numFmtId="3" fontId="0" fillId="0" borderId="64" xfId="0" applyNumberFormat="1" applyBorder="1" applyProtection="1">
      <protection locked="0"/>
    </xf>
    <xf numFmtId="3" fontId="0" fillId="5" borderId="76" xfId="0" applyNumberFormat="1" applyFill="1" applyBorder="1" applyProtection="1"/>
    <xf numFmtId="3" fontId="0" fillId="3" borderId="77" xfId="0" applyNumberFormat="1" applyFill="1" applyBorder="1" applyProtection="1">
      <protection locked="0"/>
    </xf>
    <xf numFmtId="3" fontId="0" fillId="3" borderId="59" xfId="0" applyNumberFormat="1" applyFill="1" applyBorder="1" applyProtection="1">
      <protection locked="0"/>
    </xf>
    <xf numFmtId="3" fontId="0" fillId="3" borderId="78" xfId="0" applyNumberFormat="1" applyFill="1" applyBorder="1" applyProtection="1">
      <protection locked="0"/>
    </xf>
    <xf numFmtId="9" fontId="16" fillId="5" borderId="79" xfId="0" applyNumberFormat="1" applyFont="1" applyFill="1" applyBorder="1" applyProtection="1"/>
    <xf numFmtId="9" fontId="16" fillId="5" borderId="80" xfId="0" applyNumberFormat="1" applyFont="1" applyFill="1" applyBorder="1" applyProtection="1"/>
    <xf numFmtId="9" fontId="16" fillId="5" borderId="81" xfId="0" applyNumberFormat="1" applyFont="1" applyFill="1" applyBorder="1" applyProtection="1"/>
    <xf numFmtId="9" fontId="16" fillId="5" borderId="82" xfId="0" applyNumberFormat="1" applyFont="1" applyFill="1" applyBorder="1" applyProtection="1"/>
    <xf numFmtId="9" fontId="16" fillId="5" borderId="83" xfId="0" applyNumberFormat="1" applyFont="1" applyFill="1" applyBorder="1" applyProtection="1"/>
    <xf numFmtId="0" fontId="4" fillId="0" borderId="84" xfId="0" applyFont="1" applyBorder="1" applyAlignment="1" applyProtection="1">
      <alignment horizontal="center"/>
    </xf>
    <xf numFmtId="3" fontId="4" fillId="0" borderId="33" xfId="0" applyNumberFormat="1" applyFont="1" applyBorder="1" applyProtection="1">
      <protection locked="0"/>
    </xf>
    <xf numFmtId="3" fontId="4" fillId="0" borderId="35" xfId="0" applyNumberFormat="1" applyFont="1" applyBorder="1" applyProtection="1">
      <protection locked="0"/>
    </xf>
    <xf numFmtId="0" fontId="4" fillId="2" borderId="36" xfId="0" applyFont="1" applyFill="1" applyBorder="1" applyProtection="1"/>
    <xf numFmtId="9" fontId="4" fillId="2" borderId="35" xfId="0" applyNumberFormat="1" applyFont="1" applyFill="1" applyBorder="1" applyProtection="1"/>
    <xf numFmtId="1" fontId="4" fillId="2" borderId="35" xfId="0" applyNumberFormat="1" applyFont="1" applyFill="1" applyBorder="1" applyProtection="1"/>
    <xf numFmtId="9" fontId="4" fillId="2" borderId="85" xfId="0" applyNumberFormat="1" applyFont="1" applyFill="1" applyBorder="1" applyProtection="1"/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 applyProtection="1">
      <alignment horizontal="center"/>
      <protection locked="0"/>
    </xf>
    <xf numFmtId="9" fontId="4" fillId="2" borderId="86" xfId="0" applyNumberFormat="1" applyFont="1" applyFill="1" applyBorder="1" applyProtection="1"/>
    <xf numFmtId="3" fontId="4" fillId="2" borderId="87" xfId="0" applyNumberFormat="1" applyFont="1" applyFill="1" applyBorder="1" applyProtection="1"/>
    <xf numFmtId="3" fontId="4" fillId="2" borderId="88" xfId="0" applyNumberFormat="1" applyFont="1" applyFill="1" applyBorder="1" applyProtection="1"/>
    <xf numFmtId="3" fontId="4" fillId="2" borderId="89" xfId="0" applyNumberFormat="1" applyFont="1" applyFill="1" applyBorder="1" applyProtection="1"/>
    <xf numFmtId="9" fontId="4" fillId="2" borderId="88" xfId="0" applyNumberFormat="1" applyFont="1" applyFill="1" applyBorder="1" applyProtection="1"/>
    <xf numFmtId="1" fontId="4" fillId="2" borderId="88" xfId="0" applyNumberFormat="1" applyFont="1" applyFill="1" applyBorder="1" applyProtection="1"/>
    <xf numFmtId="9" fontId="4" fillId="2" borderId="90" xfId="0" applyNumberFormat="1" applyFont="1" applyFill="1" applyBorder="1" applyProtection="1"/>
    <xf numFmtId="9" fontId="4" fillId="2" borderId="91" xfId="0" applyNumberFormat="1" applyFont="1" applyFill="1" applyBorder="1" applyProtection="1"/>
    <xf numFmtId="9" fontId="4" fillId="2" borderId="92" xfId="0" applyNumberFormat="1" applyFont="1" applyFill="1" applyBorder="1" applyProtection="1"/>
    <xf numFmtId="0" fontId="2" fillId="0" borderId="87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/>
    </xf>
    <xf numFmtId="3" fontId="0" fillId="0" borderId="93" xfId="0" applyNumberFormat="1" applyBorder="1" applyProtection="1">
      <protection locked="0"/>
    </xf>
    <xf numFmtId="3" fontId="0" fillId="0" borderId="88" xfId="0" applyNumberFormat="1" applyBorder="1" applyProtection="1">
      <protection locked="0"/>
    </xf>
    <xf numFmtId="3" fontId="0" fillId="0" borderId="91" xfId="0" applyNumberFormat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</xf>
    <xf numFmtId="3" fontId="0" fillId="0" borderId="94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2" fillId="0" borderId="22" xfId="0" applyFont="1" applyBorder="1" applyAlignment="1" applyProtection="1">
      <alignment horizontal="center" vertical="center"/>
    </xf>
    <xf numFmtId="3" fontId="0" fillId="0" borderId="23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0" fillId="2" borderId="95" xfId="0" applyFill="1" applyBorder="1" applyProtection="1"/>
    <xf numFmtId="0" fontId="0" fillId="0" borderId="96" xfId="0" applyBorder="1" applyAlignment="1" applyProtection="1">
      <alignment horizontal="center" wrapText="1"/>
    </xf>
    <xf numFmtId="0" fontId="0" fillId="0" borderId="97" xfId="0" applyBorder="1" applyAlignment="1" applyProtection="1">
      <alignment horizontal="center" wrapText="1"/>
    </xf>
    <xf numFmtId="0" fontId="0" fillId="0" borderId="98" xfId="0" applyBorder="1" applyAlignment="1" applyProtection="1">
      <alignment horizontal="center" wrapText="1"/>
    </xf>
    <xf numFmtId="0" fontId="0" fillId="0" borderId="70" xfId="0" applyBorder="1" applyAlignment="1" applyProtection="1">
      <alignment horizontal="center" wrapText="1"/>
    </xf>
    <xf numFmtId="0" fontId="0" fillId="2" borderId="41" xfId="0" applyFill="1" applyBorder="1" applyProtection="1"/>
    <xf numFmtId="0" fontId="0" fillId="2" borderId="99" xfId="0" applyFill="1" applyBorder="1" applyProtection="1"/>
    <xf numFmtId="0" fontId="0" fillId="2" borderId="96" xfId="0" applyFill="1" applyBorder="1" applyProtection="1"/>
    <xf numFmtId="3" fontId="0" fillId="0" borderId="100" xfId="0" applyNumberFormat="1" applyBorder="1" applyProtection="1">
      <protection locked="0"/>
    </xf>
    <xf numFmtId="3" fontId="0" fillId="0" borderId="101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3" fontId="0" fillId="0" borderId="104" xfId="0" applyNumberFormat="1" applyBorder="1" applyProtection="1">
      <protection locked="0"/>
    </xf>
    <xf numFmtId="3" fontId="0" fillId="0" borderId="105" xfId="0" applyNumberFormat="1" applyBorder="1" applyProtection="1">
      <protection locked="0"/>
    </xf>
    <xf numFmtId="3" fontId="0" fillId="0" borderId="106" xfId="0" applyNumberFormat="1" applyBorder="1" applyProtection="1">
      <protection locked="0"/>
    </xf>
    <xf numFmtId="3" fontId="0" fillId="0" borderId="107" xfId="0" applyNumberFormat="1" applyBorder="1" applyProtection="1">
      <protection locked="0"/>
    </xf>
    <xf numFmtId="3" fontId="0" fillId="0" borderId="108" xfId="0" applyNumberFormat="1" applyBorder="1" applyProtection="1">
      <protection locked="0"/>
    </xf>
    <xf numFmtId="3" fontId="0" fillId="2" borderId="109" xfId="0" applyNumberFormat="1" applyFill="1" applyBorder="1" applyProtection="1"/>
    <xf numFmtId="0" fontId="0" fillId="2" borderId="110" xfId="0" applyFill="1" applyBorder="1" applyProtection="1"/>
    <xf numFmtId="0" fontId="0" fillId="2" borderId="111" xfId="0" applyFill="1" applyBorder="1" applyProtection="1"/>
    <xf numFmtId="0" fontId="0" fillId="2" borderId="112" xfId="0" applyFill="1" applyBorder="1" applyProtection="1"/>
    <xf numFmtId="0" fontId="0" fillId="2" borderId="113" xfId="0" applyFill="1" applyBorder="1" applyProtection="1"/>
    <xf numFmtId="0" fontId="0" fillId="2" borderId="114" xfId="0" applyFill="1" applyBorder="1" applyProtection="1"/>
    <xf numFmtId="0" fontId="0" fillId="2" borderId="115" xfId="0" applyFill="1" applyBorder="1" applyProtection="1"/>
    <xf numFmtId="0" fontId="0" fillId="2" borderId="116" xfId="0" applyFill="1" applyBorder="1" applyProtection="1"/>
    <xf numFmtId="0" fontId="0" fillId="2" borderId="117" xfId="0" applyFill="1" applyBorder="1" applyProtection="1"/>
    <xf numFmtId="0" fontId="0" fillId="2" borderId="118" xfId="0" applyFill="1" applyBorder="1" applyProtection="1"/>
    <xf numFmtId="0" fontId="0" fillId="2" borderId="119" xfId="0" applyFill="1" applyBorder="1" applyProtection="1"/>
    <xf numFmtId="0" fontId="0" fillId="2" borderId="120" xfId="0" applyFill="1" applyBorder="1" applyProtection="1"/>
    <xf numFmtId="0" fontId="0" fillId="0" borderId="17" xfId="0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0" fillId="0" borderId="121" xfId="0" applyBorder="1" applyAlignment="1" applyProtection="1">
      <alignment horizontal="center"/>
    </xf>
    <xf numFmtId="0" fontId="0" fillId="0" borderId="122" xfId="0" applyBorder="1" applyAlignment="1" applyProtection="1">
      <alignment horizontal="center"/>
    </xf>
    <xf numFmtId="0" fontId="2" fillId="0" borderId="123" xfId="0" applyFont="1" applyBorder="1" applyAlignment="1" applyProtection="1">
      <alignment horizontal="center"/>
    </xf>
    <xf numFmtId="3" fontId="2" fillId="2" borderId="124" xfId="0" applyNumberFormat="1" applyFont="1" applyFill="1" applyBorder="1" applyProtection="1"/>
    <xf numFmtId="0" fontId="0" fillId="0" borderId="80" xfId="0" applyBorder="1" applyAlignment="1" applyProtection="1">
      <alignment horizontal="center"/>
    </xf>
    <xf numFmtId="3" fontId="4" fillId="2" borderId="93" xfId="0" applyNumberFormat="1" applyFont="1" applyFill="1" applyBorder="1" applyAlignment="1" applyProtection="1">
      <alignment horizontal="right"/>
    </xf>
    <xf numFmtId="49" fontId="6" fillId="0" borderId="62" xfId="0" applyNumberFormat="1" applyFont="1" applyBorder="1" applyAlignment="1" applyProtection="1">
      <alignment horizontal="right" vertical="top"/>
    </xf>
    <xf numFmtId="3" fontId="0" fillId="0" borderId="125" xfId="0" applyNumberFormat="1" applyBorder="1" applyProtection="1">
      <protection locked="0"/>
    </xf>
    <xf numFmtId="3" fontId="0" fillId="0" borderId="63" xfId="0" applyNumberFormat="1" applyBorder="1" applyProtection="1">
      <protection locked="0"/>
    </xf>
    <xf numFmtId="0" fontId="0" fillId="0" borderId="0" xfId="0" applyFill="1" applyBorder="1" applyAlignment="1">
      <alignment vertical="top" wrapText="1"/>
    </xf>
    <xf numFmtId="0" fontId="18" fillId="0" borderId="0" xfId="2" applyFont="1" applyProtection="1"/>
    <xf numFmtId="0" fontId="18" fillId="0" borderId="0" xfId="2" applyFont="1" applyBorder="1" applyAlignment="1"/>
    <xf numFmtId="0" fontId="18" fillId="0" borderId="0" xfId="2" applyFont="1" applyFill="1" applyProtection="1"/>
    <xf numFmtId="0" fontId="18" fillId="0" borderId="0" xfId="2" applyFont="1"/>
    <xf numFmtId="0" fontId="18" fillId="0" borderId="0" xfId="2" applyFont="1" applyFill="1"/>
    <xf numFmtId="0" fontId="18" fillId="0" borderId="0" xfId="2" applyFont="1" applyFill="1" applyBorder="1" applyAlignment="1" applyProtection="1">
      <alignment horizontal="center" vertical="top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horizontal="right" vertical="center"/>
    </xf>
    <xf numFmtId="1" fontId="18" fillId="0" borderId="0" xfId="2" applyNumberFormat="1" applyFont="1" applyFill="1" applyBorder="1" applyAlignment="1" applyProtection="1">
      <alignment horizontal="center" vertical="center"/>
      <protection locked="0"/>
    </xf>
    <xf numFmtId="1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>
      <alignment horizontal="right" vertical="center"/>
    </xf>
    <xf numFmtId="0" fontId="17" fillId="0" borderId="0" xfId="2" applyFill="1"/>
    <xf numFmtId="1" fontId="18" fillId="0" borderId="0" xfId="2" applyNumberFormat="1" applyFont="1" applyFill="1"/>
    <xf numFmtId="0" fontId="21" fillId="9" borderId="63" xfId="2" applyFont="1" applyFill="1" applyBorder="1" applyAlignment="1" applyProtection="1">
      <alignment horizontal="center" vertical="center"/>
    </xf>
    <xf numFmtId="0" fontId="21" fillId="9" borderId="63" xfId="2" applyFont="1" applyFill="1" applyBorder="1" applyAlignment="1" applyProtection="1">
      <alignment horizontal="right" vertical="center"/>
    </xf>
    <xf numFmtId="0" fontId="21" fillId="9" borderId="63" xfId="2" applyFont="1" applyFill="1" applyBorder="1" applyAlignment="1">
      <alignment horizontal="right" vertical="center"/>
    </xf>
    <xf numFmtId="1" fontId="22" fillId="9" borderId="63" xfId="2" applyNumberFormat="1" applyFont="1" applyFill="1" applyBorder="1" applyAlignment="1" applyProtection="1">
      <alignment horizontal="center" vertical="center"/>
      <protection locked="0"/>
    </xf>
    <xf numFmtId="1" fontId="22" fillId="9" borderId="63" xfId="2" applyNumberFormat="1" applyFont="1" applyFill="1" applyBorder="1" applyAlignment="1" applyProtection="1">
      <alignment horizontal="right" vertical="center"/>
      <protection locked="0"/>
    </xf>
    <xf numFmtId="0" fontId="21" fillId="9" borderId="63" xfId="2" applyFont="1" applyFill="1" applyBorder="1" applyAlignment="1" applyProtection="1">
      <alignment horizontal="right" vertical="center"/>
      <protection locked="0"/>
    </xf>
    <xf numFmtId="0" fontId="22" fillId="9" borderId="63" xfId="2" applyFont="1" applyFill="1" applyBorder="1" applyAlignment="1" applyProtection="1">
      <alignment horizontal="right"/>
    </xf>
    <xf numFmtId="1" fontId="21" fillId="9" borderId="63" xfId="2" applyNumberFormat="1" applyFont="1" applyFill="1" applyBorder="1" applyAlignment="1" applyProtection="1">
      <alignment horizontal="right" vertical="center"/>
    </xf>
    <xf numFmtId="1" fontId="22" fillId="9" borderId="6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26" xfId="0" applyFont="1" applyBorder="1" applyAlignment="1" applyProtection="1">
      <alignment horizontal="center"/>
    </xf>
    <xf numFmtId="3" fontId="0" fillId="2" borderId="127" xfId="0" applyNumberFormat="1" applyFill="1" applyBorder="1" applyProtection="1"/>
    <xf numFmtId="0" fontId="0" fillId="2" borderId="128" xfId="0" applyFill="1" applyBorder="1" applyProtection="1"/>
    <xf numFmtId="0" fontId="0" fillId="2" borderId="129" xfId="0" applyFill="1" applyBorder="1" applyProtection="1"/>
    <xf numFmtId="3" fontId="1" fillId="0" borderId="6" xfId="1" applyNumberFormat="1" applyBorder="1" applyProtection="1">
      <protection locked="0"/>
    </xf>
    <xf numFmtId="3" fontId="1" fillId="0" borderId="8" xfId="1" applyNumberFormat="1" applyBorder="1" applyProtection="1">
      <protection locked="0"/>
    </xf>
    <xf numFmtId="9" fontId="12" fillId="2" borderId="8" xfId="1" applyNumberFormat="1" applyFont="1" applyFill="1" applyBorder="1" applyProtection="1"/>
    <xf numFmtId="3" fontId="1" fillId="0" borderId="84" xfId="1" applyNumberFormat="1" applyBorder="1" applyProtection="1">
      <protection locked="0"/>
    </xf>
    <xf numFmtId="9" fontId="12" fillId="2" borderId="84" xfId="1" applyNumberFormat="1" applyFont="1" applyFill="1" applyBorder="1" applyProtection="1"/>
    <xf numFmtId="3" fontId="1" fillId="0" borderId="24" xfId="1" applyNumberFormat="1" applyBorder="1" applyProtection="1">
      <protection locked="0"/>
    </xf>
    <xf numFmtId="9" fontId="12" fillId="2" borderId="24" xfId="1" applyNumberFormat="1" applyFont="1" applyFill="1" applyBorder="1" applyProtection="1"/>
    <xf numFmtId="3" fontId="1" fillId="0" borderId="26" xfId="1" applyNumberFormat="1" applyBorder="1" applyProtection="1">
      <protection locked="0"/>
    </xf>
    <xf numFmtId="0" fontId="1" fillId="0" borderId="27" xfId="1" applyBorder="1" applyAlignment="1" applyProtection="1">
      <alignment horizontal="center" vertical="center"/>
    </xf>
    <xf numFmtId="3" fontId="1" fillId="0" borderId="23" xfId="1" applyNumberFormat="1" applyBorder="1" applyProtection="1">
      <protection locked="0"/>
    </xf>
    <xf numFmtId="49" fontId="8" fillId="10" borderId="15" xfId="0" applyNumberFormat="1" applyFont="1" applyFill="1" applyBorder="1" applyAlignment="1" applyProtection="1">
      <alignment horizontal="right" vertical="top"/>
    </xf>
    <xf numFmtId="3" fontId="8" fillId="9" borderId="130" xfId="0" applyNumberFormat="1" applyFont="1" applyFill="1" applyBorder="1" applyProtection="1">
      <protection locked="0"/>
    </xf>
    <xf numFmtId="3" fontId="8" fillId="9" borderId="62" xfId="0" applyNumberFormat="1" applyFont="1" applyFill="1" applyBorder="1" applyProtection="1">
      <protection locked="0"/>
    </xf>
    <xf numFmtId="3" fontId="8" fillId="9" borderId="63" xfId="0" applyNumberFormat="1" applyFont="1" applyFill="1" applyBorder="1" applyProtection="1">
      <protection locked="0"/>
    </xf>
    <xf numFmtId="3" fontId="8" fillId="9" borderId="78" xfId="0" applyNumberFormat="1" applyFont="1" applyFill="1" applyBorder="1" applyProtection="1">
      <protection locked="0"/>
    </xf>
    <xf numFmtId="0" fontId="0" fillId="9" borderId="0" xfId="0" applyFill="1"/>
    <xf numFmtId="3" fontId="8" fillId="9" borderId="131" xfId="0" applyNumberFormat="1" applyFont="1" applyFill="1" applyBorder="1" applyProtection="1">
      <protection locked="0"/>
    </xf>
    <xf numFmtId="3" fontId="8" fillId="9" borderId="132" xfId="0" applyNumberFormat="1" applyFont="1" applyFill="1" applyBorder="1" applyProtection="1">
      <protection locked="0"/>
    </xf>
    <xf numFmtId="3" fontId="8" fillId="9" borderId="58" xfId="0" applyNumberFormat="1" applyFont="1" applyFill="1" applyBorder="1" applyProtection="1">
      <protection locked="0"/>
    </xf>
    <xf numFmtId="3" fontId="8" fillId="9" borderId="77" xfId="0" applyNumberFormat="1" applyFont="1" applyFill="1" applyBorder="1" applyProtection="1">
      <protection locked="0"/>
    </xf>
    <xf numFmtId="3" fontId="8" fillId="9" borderId="133" xfId="0" applyNumberFormat="1" applyFont="1" applyFill="1" applyBorder="1" applyProtection="1">
      <protection locked="0"/>
    </xf>
    <xf numFmtId="3" fontId="8" fillId="9" borderId="133" xfId="0" applyNumberFormat="1" applyFont="1" applyFill="1" applyBorder="1" applyAlignment="1" applyProtection="1">
      <alignment wrapText="1"/>
      <protection locked="0"/>
    </xf>
    <xf numFmtId="3" fontId="8" fillId="9" borderId="62" xfId="0" applyNumberFormat="1" applyFont="1" applyFill="1" applyBorder="1" applyAlignment="1" applyProtection="1">
      <alignment wrapText="1"/>
      <protection locked="0"/>
    </xf>
    <xf numFmtId="3" fontId="8" fillId="9" borderId="63" xfId="0" applyNumberFormat="1" applyFont="1" applyFill="1" applyBorder="1" applyAlignment="1" applyProtection="1">
      <alignment wrapText="1"/>
      <protection locked="0"/>
    </xf>
    <xf numFmtId="3" fontId="8" fillId="9" borderId="78" xfId="0" applyNumberFormat="1" applyFont="1" applyFill="1" applyBorder="1" applyAlignment="1" applyProtection="1">
      <alignment wrapText="1"/>
      <protection locked="0"/>
    </xf>
    <xf numFmtId="3" fontId="8" fillId="9" borderId="130" xfId="0" applyNumberFormat="1" applyFont="1" applyFill="1" applyBorder="1" applyAlignment="1" applyProtection="1">
      <alignment wrapText="1"/>
      <protection locked="0"/>
    </xf>
    <xf numFmtId="0" fontId="8" fillId="9" borderId="43" xfId="0" applyFont="1" applyFill="1" applyBorder="1" applyProtection="1">
      <protection locked="0"/>
    </xf>
    <xf numFmtId="0" fontId="8" fillId="9" borderId="134" xfId="0" applyFont="1" applyFill="1" applyBorder="1" applyProtection="1">
      <protection locked="0"/>
    </xf>
    <xf numFmtId="0" fontId="8" fillId="9" borderId="48" xfId="0" applyFont="1" applyFill="1" applyBorder="1" applyProtection="1">
      <protection locked="0"/>
    </xf>
    <xf numFmtId="0" fontId="8" fillId="9" borderId="135" xfId="0" applyFont="1" applyFill="1" applyBorder="1" applyProtection="1"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3" fontId="4" fillId="2" borderId="136" xfId="0" applyNumberFormat="1" applyFont="1" applyFill="1" applyBorder="1" applyAlignment="1" applyProtection="1">
      <alignment horizontal="right"/>
    </xf>
    <xf numFmtId="3" fontId="4" fillId="0" borderId="36" xfId="0" applyNumberFormat="1" applyFont="1" applyBorder="1" applyAlignment="1" applyProtection="1">
      <alignment horizontal="center"/>
      <protection locked="0"/>
    </xf>
    <xf numFmtId="3" fontId="4" fillId="2" borderId="63" xfId="0" applyNumberFormat="1" applyFont="1" applyFill="1" applyBorder="1" applyProtection="1"/>
    <xf numFmtId="3" fontId="4" fillId="2" borderId="85" xfId="0" applyNumberFormat="1" applyFont="1" applyFill="1" applyBorder="1" applyAlignment="1" applyProtection="1">
      <alignment horizontal="center"/>
    </xf>
    <xf numFmtId="3" fontId="4" fillId="2" borderId="91" xfId="0" applyNumberFormat="1" applyFont="1" applyFill="1" applyBorder="1" applyProtection="1"/>
    <xf numFmtId="3" fontId="4" fillId="11" borderId="33" xfId="0" applyNumberFormat="1" applyFont="1" applyFill="1" applyBorder="1" applyProtection="1">
      <protection locked="0"/>
    </xf>
    <xf numFmtId="3" fontId="4" fillId="11" borderId="7" xfId="0" applyNumberFormat="1" applyFont="1" applyFill="1" applyBorder="1" applyProtection="1">
      <protection locked="0"/>
    </xf>
    <xf numFmtId="3" fontId="4" fillId="11" borderId="9" xfId="0" applyNumberFormat="1" applyFont="1" applyFill="1" applyBorder="1" applyProtection="1">
      <protection locked="0"/>
    </xf>
    <xf numFmtId="3" fontId="4" fillId="11" borderId="35" xfId="0" applyNumberFormat="1" applyFont="1" applyFill="1" applyBorder="1" applyProtection="1">
      <protection locked="0"/>
    </xf>
    <xf numFmtId="0" fontId="23" fillId="0" borderId="44" xfId="1" applyFont="1" applyBorder="1" applyAlignment="1" applyProtection="1">
      <alignment horizontal="center" vertical="center"/>
    </xf>
    <xf numFmtId="0" fontId="23" fillId="0" borderId="137" xfId="1" applyFont="1" applyBorder="1" applyAlignment="1" applyProtection="1">
      <alignment horizontal="center" vertical="center"/>
      <protection locked="0"/>
    </xf>
    <xf numFmtId="0" fontId="23" fillId="0" borderId="138" xfId="1" applyFont="1" applyBorder="1" applyAlignment="1" applyProtection="1">
      <alignment horizontal="center" vertical="center"/>
      <protection locked="0"/>
    </xf>
    <xf numFmtId="0" fontId="21" fillId="0" borderId="80" xfId="1" applyFont="1" applyBorder="1" applyAlignment="1" applyProtection="1">
      <alignment horizontal="center" vertical="center" wrapText="1"/>
    </xf>
    <xf numFmtId="0" fontId="21" fillId="0" borderId="80" xfId="1" applyFont="1" applyBorder="1" applyAlignment="1" applyProtection="1">
      <alignment horizontal="center" vertical="center"/>
    </xf>
    <xf numFmtId="0" fontId="21" fillId="0" borderId="132" xfId="1" applyFont="1" applyBorder="1" applyAlignment="1" applyProtection="1">
      <alignment horizontal="center"/>
    </xf>
    <xf numFmtId="0" fontId="21" fillId="0" borderId="58" xfId="1" applyFont="1" applyBorder="1" applyAlignment="1" applyProtection="1">
      <alignment horizontal="center"/>
    </xf>
    <xf numFmtId="0" fontId="21" fillId="0" borderId="139" xfId="1" applyFont="1" applyBorder="1" applyAlignment="1" applyProtection="1">
      <alignment horizontal="center"/>
    </xf>
    <xf numFmtId="0" fontId="21" fillId="0" borderId="80" xfId="1" applyFont="1" applyBorder="1" applyAlignment="1" applyProtection="1">
      <alignment horizontal="center"/>
    </xf>
    <xf numFmtId="0" fontId="21" fillId="0" borderId="140" xfId="1" applyFont="1" applyBorder="1" applyAlignment="1" applyProtection="1">
      <alignment horizontal="center" vertical="center"/>
    </xf>
    <xf numFmtId="0" fontId="21" fillId="0" borderId="78" xfId="1" applyFont="1" applyBorder="1" applyAlignment="1" applyProtection="1">
      <alignment horizontal="center" vertical="center"/>
    </xf>
    <xf numFmtId="0" fontId="21" fillId="0" borderId="73" xfId="1" applyFont="1" applyBorder="1" applyAlignment="1" applyProtection="1">
      <protection locked="0"/>
    </xf>
    <xf numFmtId="0" fontId="21" fillId="0" borderId="78" xfId="1" applyFont="1" applyBorder="1" applyProtection="1">
      <protection locked="0"/>
    </xf>
    <xf numFmtId="0" fontId="21" fillId="2" borderId="80" xfId="1" applyFont="1" applyFill="1" applyBorder="1" applyProtection="1"/>
    <xf numFmtId="0" fontId="21" fillId="0" borderId="107" xfId="1" applyFont="1" applyBorder="1" applyAlignment="1" applyProtection="1">
      <alignment horizontal="center" vertical="center"/>
    </xf>
    <xf numFmtId="0" fontId="21" fillId="0" borderId="74" xfId="1" applyFont="1" applyBorder="1" applyProtection="1">
      <protection locked="0"/>
    </xf>
    <xf numFmtId="0" fontId="21" fillId="0" borderId="73" xfId="1" applyFont="1" applyBorder="1" applyProtection="1">
      <protection locked="0"/>
    </xf>
    <xf numFmtId="0" fontId="21" fillId="0" borderId="64" xfId="1" applyFont="1" applyBorder="1" applyProtection="1">
      <protection locked="0"/>
    </xf>
    <xf numFmtId="0" fontId="21" fillId="0" borderId="76" xfId="1" applyFont="1" applyBorder="1" applyProtection="1">
      <protection locked="0"/>
    </xf>
    <xf numFmtId="0" fontId="21" fillId="0" borderId="140" xfId="1" applyFont="1" applyBorder="1" applyAlignment="1" applyProtection="1">
      <alignment horizontal="right"/>
      <protection locked="0"/>
    </xf>
    <xf numFmtId="0" fontId="21" fillId="0" borderId="141" xfId="1" applyFont="1" applyBorder="1" applyProtection="1">
      <protection locked="0"/>
    </xf>
    <xf numFmtId="9" fontId="24" fillId="2" borderId="142" xfId="1" applyNumberFormat="1" applyFont="1" applyFill="1" applyBorder="1" applyAlignment="1" applyProtection="1">
      <alignment horizontal="right"/>
    </xf>
    <xf numFmtId="9" fontId="24" fillId="2" borderId="143" xfId="1" applyNumberFormat="1" applyFont="1" applyFill="1" applyBorder="1" applyProtection="1"/>
    <xf numFmtId="9" fontId="24" fillId="2" borderId="80" xfId="1" applyNumberFormat="1" applyFont="1" applyFill="1" applyBorder="1" applyProtection="1"/>
    <xf numFmtId="0" fontId="21" fillId="0" borderId="80" xfId="1" applyFont="1" applyBorder="1" applyAlignment="1" applyProtection="1">
      <alignment horizontal="right"/>
      <protection locked="0"/>
    </xf>
    <xf numFmtId="0" fontId="21" fillId="0" borderId="51" xfId="1" applyFont="1" applyBorder="1" applyAlignment="1" applyProtection="1">
      <alignment horizontal="right"/>
      <protection locked="0"/>
    </xf>
    <xf numFmtId="0" fontId="21" fillId="2" borderId="80" xfId="1" applyFont="1" applyFill="1" applyBorder="1" applyAlignment="1" applyProtection="1">
      <alignment horizontal="right"/>
    </xf>
    <xf numFmtId="0" fontId="21" fillId="0" borderId="144" xfId="1" applyFont="1" applyBorder="1" applyAlignment="1" applyProtection="1">
      <alignment horizontal="right"/>
      <protection locked="0"/>
    </xf>
    <xf numFmtId="9" fontId="24" fillId="2" borderId="56" xfId="1" applyNumberFormat="1" applyFont="1" applyFill="1" applyBorder="1" applyAlignment="1" applyProtection="1">
      <alignment horizontal="right"/>
    </xf>
    <xf numFmtId="0" fontId="21" fillId="0" borderId="145" xfId="1" applyFont="1" applyBorder="1" applyAlignment="1" applyProtection="1">
      <alignment horizontal="right"/>
      <protection locked="0"/>
    </xf>
    <xf numFmtId="0" fontId="23" fillId="0" borderId="146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</xf>
    <xf numFmtId="0" fontId="21" fillId="0" borderId="134" xfId="1" applyFont="1" applyBorder="1" applyAlignment="1" applyProtection="1">
      <alignment horizontal="center" vertical="center"/>
    </xf>
    <xf numFmtId="0" fontId="21" fillId="2" borderId="80" xfId="1" applyFont="1" applyFill="1" applyBorder="1" applyAlignment="1" applyProtection="1">
      <alignment horizontal="right" vertical="center"/>
    </xf>
    <xf numFmtId="0" fontId="21" fillId="0" borderId="147" xfId="1" applyFont="1" applyBorder="1" applyAlignment="1" applyProtection="1">
      <alignment horizontal="center" vertical="center"/>
    </xf>
    <xf numFmtId="0" fontId="21" fillId="0" borderId="73" xfId="1" applyFont="1" applyBorder="1" applyAlignment="1" applyProtection="1">
      <alignment horizontal="center" vertical="center"/>
    </xf>
    <xf numFmtId="0" fontId="23" fillId="0" borderId="58" xfId="1" applyFont="1" applyBorder="1" applyAlignment="1" applyProtection="1">
      <alignment horizontal="center" vertical="center" wrapText="1" shrinkToFit="1"/>
    </xf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14" fontId="24" fillId="0" borderId="68" xfId="0" applyNumberFormat="1" applyFont="1" applyBorder="1" applyProtection="1">
      <protection locked="0"/>
    </xf>
    <xf numFmtId="0" fontId="21" fillId="0" borderId="0" xfId="0" applyFont="1" applyAlignment="1">
      <alignment horizontal="center" vertical="top"/>
    </xf>
    <xf numFmtId="14" fontId="28" fillId="0" borderId="68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1" fillId="0" borderId="0" xfId="0" applyNumberFormat="1" applyFont="1" applyAlignment="1" applyProtection="1">
      <alignment horizontal="right"/>
    </xf>
    <xf numFmtId="0" fontId="21" fillId="0" borderId="0" xfId="0" applyFont="1" applyProtection="1"/>
    <xf numFmtId="49" fontId="21" fillId="7" borderId="42" xfId="0" applyNumberFormat="1" applyFont="1" applyFill="1" applyBorder="1" applyAlignment="1" applyProtection="1">
      <alignment horizontal="center"/>
    </xf>
    <xf numFmtId="0" fontId="25" fillId="7" borderId="31" xfId="0" applyFont="1" applyFill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0" fontId="25" fillId="0" borderId="148" xfId="0" applyFont="1" applyBorder="1" applyAlignment="1" applyProtection="1">
      <alignment horizontal="center"/>
    </xf>
    <xf numFmtId="0" fontId="25" fillId="2" borderId="66" xfId="0" applyFont="1" applyFill="1" applyBorder="1" applyAlignment="1" applyProtection="1">
      <alignment horizontal="center"/>
    </xf>
    <xf numFmtId="49" fontId="25" fillId="0" borderId="42" xfId="0" applyNumberFormat="1" applyFont="1" applyBorder="1" applyAlignment="1" applyProtection="1">
      <alignment horizontal="center"/>
    </xf>
    <xf numFmtId="0" fontId="25" fillId="2" borderId="28" xfId="0" applyFont="1" applyFill="1" applyBorder="1" applyAlignment="1" applyProtection="1">
      <alignment horizontal="center"/>
    </xf>
    <xf numFmtId="49" fontId="29" fillId="0" borderId="67" xfId="0" applyNumberFormat="1" applyFont="1" applyBorder="1" applyAlignment="1" applyProtection="1">
      <alignment horizontal="right"/>
    </xf>
    <xf numFmtId="3" fontId="23" fillId="0" borderId="30" xfId="0" applyNumberFormat="1" applyFont="1" applyBorder="1" applyProtection="1">
      <protection locked="0"/>
    </xf>
    <xf numFmtId="3" fontId="23" fillId="0" borderId="20" xfId="0" applyNumberFormat="1" applyFont="1" applyBorder="1" applyProtection="1">
      <protection locked="0"/>
    </xf>
    <xf numFmtId="3" fontId="23" fillId="2" borderId="19" xfId="0" applyNumberFormat="1" applyFont="1" applyFill="1" applyBorder="1" applyProtection="1"/>
    <xf numFmtId="49" fontId="29" fillId="0" borderId="8" xfId="0" applyNumberFormat="1" applyFont="1" applyBorder="1" applyAlignment="1" applyProtection="1">
      <alignment horizontal="right"/>
    </xf>
    <xf numFmtId="0" fontId="29" fillId="0" borderId="16" xfId="0" applyFont="1" applyBorder="1" applyAlignment="1" applyProtection="1">
      <alignment horizontal="left" vertical="center"/>
    </xf>
    <xf numFmtId="3" fontId="23" fillId="0" borderId="149" xfId="0" applyNumberFormat="1" applyFont="1" applyBorder="1" applyProtection="1">
      <protection locked="0"/>
    </xf>
    <xf numFmtId="3" fontId="23" fillId="0" borderId="16" xfId="0" applyNumberFormat="1" applyFont="1" applyBorder="1" applyProtection="1">
      <protection locked="0"/>
    </xf>
    <xf numFmtId="3" fontId="23" fillId="0" borderId="24" xfId="0" applyNumberFormat="1" applyFont="1" applyBorder="1" applyProtection="1">
      <protection locked="0"/>
    </xf>
    <xf numFmtId="0" fontId="23" fillId="2" borderId="21" xfId="0" applyFont="1" applyFill="1" applyBorder="1" applyProtection="1"/>
    <xf numFmtId="49" fontId="29" fillId="0" borderId="15" xfId="0" applyNumberFormat="1" applyFont="1" applyBorder="1" applyAlignment="1" applyProtection="1">
      <alignment horizontal="right"/>
    </xf>
    <xf numFmtId="0" fontId="21" fillId="0" borderId="0" xfId="0" applyFont="1" applyProtection="1">
      <protection locked="0"/>
    </xf>
    <xf numFmtId="0" fontId="21" fillId="0" borderId="150" xfId="0" applyFont="1" applyBorder="1" applyProtection="1">
      <protection locked="0"/>
    </xf>
    <xf numFmtId="3" fontId="23" fillId="0" borderId="23" xfId="0" applyNumberFormat="1" applyFont="1" applyBorder="1" applyProtection="1">
      <protection locked="0"/>
    </xf>
    <xf numFmtId="49" fontId="29" fillId="0" borderId="15" xfId="0" applyNumberFormat="1" applyFont="1" applyBorder="1" applyAlignment="1" applyProtection="1">
      <alignment horizontal="right" vertical="top"/>
    </xf>
    <xf numFmtId="9" fontId="23" fillId="2" borderId="16" xfId="0" applyNumberFormat="1" applyFont="1" applyFill="1" applyBorder="1" applyProtection="1"/>
    <xf numFmtId="9" fontId="23" fillId="2" borderId="24" xfId="0" applyNumberFormat="1" applyFont="1" applyFill="1" applyBorder="1" applyProtection="1"/>
    <xf numFmtId="9" fontId="23" fillId="2" borderId="21" xfId="0" applyNumberFormat="1" applyFont="1" applyFill="1" applyBorder="1" applyProtection="1"/>
    <xf numFmtId="3" fontId="23" fillId="0" borderId="16" xfId="0" applyNumberFormat="1" applyFont="1" applyFill="1" applyBorder="1" applyProtection="1">
      <protection locked="0"/>
    </xf>
    <xf numFmtId="3" fontId="23" fillId="0" borderId="24" xfId="0" applyNumberFormat="1" applyFont="1" applyFill="1" applyBorder="1" applyProtection="1">
      <protection locked="0"/>
    </xf>
    <xf numFmtId="3" fontId="23" fillId="2" borderId="34" xfId="0" applyNumberFormat="1" applyFont="1" applyFill="1" applyBorder="1" applyProtection="1"/>
    <xf numFmtId="0" fontId="23" fillId="2" borderId="25" xfId="0" applyFont="1" applyFill="1" applyBorder="1" applyProtection="1"/>
    <xf numFmtId="49" fontId="32" fillId="10" borderId="15" xfId="0" applyNumberFormat="1" applyFont="1" applyFill="1" applyBorder="1" applyAlignment="1" applyProtection="1">
      <alignment horizontal="right" vertical="top"/>
    </xf>
    <xf numFmtId="3" fontId="32" fillId="10" borderId="16" xfId="0" applyNumberFormat="1" applyFont="1" applyFill="1" applyBorder="1" applyProtection="1">
      <protection locked="0"/>
    </xf>
    <xf numFmtId="3" fontId="32" fillId="10" borderId="24" xfId="0" applyNumberFormat="1" applyFont="1" applyFill="1" applyBorder="1" applyProtection="1">
      <protection locked="0"/>
    </xf>
    <xf numFmtId="0" fontId="23" fillId="2" borderId="65" xfId="0" applyFont="1" applyFill="1" applyBorder="1" applyProtection="1"/>
    <xf numFmtId="3" fontId="32" fillId="9" borderId="16" xfId="0" applyNumberFormat="1" applyFont="1" applyFill="1" applyBorder="1" applyProtection="1">
      <protection locked="0"/>
    </xf>
    <xf numFmtId="3" fontId="32" fillId="9" borderId="24" xfId="0" applyNumberFormat="1" applyFont="1" applyFill="1" applyBorder="1" applyProtection="1">
      <protection locked="0"/>
    </xf>
    <xf numFmtId="0" fontId="23" fillId="12" borderId="65" xfId="0" applyFont="1" applyFill="1" applyBorder="1" applyProtection="1"/>
    <xf numFmtId="0" fontId="23" fillId="12" borderId="21" xfId="0" applyFont="1" applyFill="1" applyBorder="1" applyProtection="1"/>
    <xf numFmtId="0" fontId="32" fillId="6" borderId="69" xfId="0" applyFont="1" applyFill="1" applyBorder="1" applyProtection="1">
      <protection locked="0"/>
    </xf>
    <xf numFmtId="0" fontId="32" fillId="6" borderId="26" xfId="0" applyFont="1" applyFill="1" applyBorder="1" applyProtection="1">
      <protection locked="0"/>
    </xf>
    <xf numFmtId="0" fontId="33" fillId="9" borderId="63" xfId="2" applyFont="1" applyFill="1" applyBorder="1" applyAlignment="1" applyProtection="1">
      <alignment horizontal="center" vertical="center" wrapText="1"/>
    </xf>
    <xf numFmtId="0" fontId="33" fillId="9" borderId="63" xfId="2" applyFont="1" applyFill="1" applyBorder="1" applyAlignment="1" applyProtection="1">
      <alignment horizontal="center" vertical="center" textRotation="90" wrapText="1"/>
    </xf>
    <xf numFmtId="0" fontId="33" fillId="9" borderId="79" xfId="2" applyFont="1" applyFill="1" applyBorder="1" applyAlignment="1" applyProtection="1">
      <alignment horizontal="center" vertical="center" wrapText="1"/>
    </xf>
    <xf numFmtId="0" fontId="18" fillId="0" borderId="63" xfId="2" applyFont="1" applyFill="1" applyBorder="1"/>
    <xf numFmtId="0" fontId="18" fillId="0" borderId="63" xfId="2" applyFont="1" applyBorder="1"/>
    <xf numFmtId="0" fontId="18" fillId="0" borderId="63" xfId="2" applyFont="1" applyFill="1" applyBorder="1" applyAlignment="1">
      <alignment horizontal="center"/>
    </xf>
    <xf numFmtId="0" fontId="18" fillId="0" borderId="63" xfId="2" applyFont="1" applyFill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21" fillId="9" borderId="62" xfId="2" applyFont="1" applyFill="1" applyBorder="1" applyAlignment="1" applyProtection="1">
      <alignment horizontal="center" vertical="center"/>
    </xf>
    <xf numFmtId="0" fontId="18" fillId="0" borderId="79" xfId="2" applyFont="1" applyBorder="1" applyAlignment="1">
      <alignment horizontal="center" vertical="center"/>
    </xf>
    <xf numFmtId="0" fontId="21" fillId="9" borderId="63" xfId="0" applyFont="1" applyFill="1" applyBorder="1" applyAlignment="1" applyProtection="1">
      <alignment horizontal="center" vertical="center"/>
    </xf>
    <xf numFmtId="0" fontId="18" fillId="0" borderId="79" xfId="2" applyFont="1" applyBorder="1"/>
    <xf numFmtId="49" fontId="21" fillId="9" borderId="63" xfId="0" applyNumberFormat="1" applyFont="1" applyFill="1" applyBorder="1" applyAlignment="1" applyProtection="1">
      <alignment horizontal="center" vertical="center"/>
    </xf>
    <xf numFmtId="0" fontId="18" fillId="11" borderId="134" xfId="2" applyFont="1" applyFill="1" applyBorder="1" applyAlignment="1" applyProtection="1">
      <alignment horizontal="center" vertical="center"/>
    </xf>
    <xf numFmtId="0" fontId="19" fillId="11" borderId="48" xfId="2" applyFont="1" applyFill="1" applyBorder="1" applyAlignment="1" applyProtection="1">
      <alignment horizontal="center" vertical="center" wrapText="1"/>
    </xf>
    <xf numFmtId="1" fontId="20" fillId="11" borderId="48" xfId="2" applyNumberFormat="1" applyFont="1" applyFill="1" applyBorder="1" applyAlignment="1" applyProtection="1">
      <alignment horizontal="right" vertical="center"/>
    </xf>
    <xf numFmtId="0" fontId="18" fillId="11" borderId="48" xfId="2" applyFont="1" applyFill="1" applyBorder="1"/>
    <xf numFmtId="0" fontId="18" fillId="11" borderId="49" xfId="2" applyFont="1" applyFill="1" applyBorder="1"/>
    <xf numFmtId="0" fontId="21" fillId="9" borderId="44" xfId="2" applyFont="1" applyFill="1" applyBorder="1" applyAlignment="1" applyProtection="1">
      <alignment horizontal="center" vertical="center"/>
    </xf>
    <xf numFmtId="0" fontId="21" fillId="9" borderId="45" xfId="0" applyFont="1" applyFill="1" applyBorder="1" applyAlignment="1" applyProtection="1">
      <alignment horizontal="center" vertical="center"/>
    </xf>
    <xf numFmtId="1" fontId="22" fillId="9" borderId="45" xfId="2" applyNumberFormat="1" applyFont="1" applyFill="1" applyBorder="1" applyAlignment="1" applyProtection="1">
      <alignment horizontal="right" vertical="center"/>
      <protection locked="0"/>
    </xf>
    <xf numFmtId="1" fontId="22" fillId="9" borderId="45" xfId="2" applyNumberFormat="1" applyFont="1" applyFill="1" applyBorder="1" applyAlignment="1" applyProtection="1">
      <alignment horizontal="center" vertical="center"/>
      <protection locked="0"/>
    </xf>
    <xf numFmtId="0" fontId="21" fillId="9" borderId="45" xfId="2" applyFont="1" applyFill="1" applyBorder="1" applyAlignment="1" applyProtection="1">
      <alignment horizontal="right" vertical="center"/>
    </xf>
    <xf numFmtId="0" fontId="21" fillId="9" borderId="45" xfId="2" applyFont="1" applyFill="1" applyBorder="1" applyAlignment="1" applyProtection="1">
      <alignment horizontal="right" vertical="center"/>
      <protection locked="0"/>
    </xf>
    <xf numFmtId="0" fontId="21" fillId="9" borderId="45" xfId="2" applyFont="1" applyFill="1" applyBorder="1" applyAlignment="1">
      <alignment horizontal="right" vertical="center"/>
    </xf>
    <xf numFmtId="0" fontId="18" fillId="0" borderId="45" xfId="2" applyFont="1" applyFill="1" applyBorder="1"/>
    <xf numFmtId="0" fontId="18" fillId="0" borderId="45" xfId="2" applyFont="1" applyBorder="1"/>
    <xf numFmtId="0" fontId="18" fillId="0" borderId="46" xfId="2" applyFont="1" applyBorder="1"/>
    <xf numFmtId="0" fontId="18" fillId="11" borderId="132" xfId="2" applyFont="1" applyFill="1" applyBorder="1" applyAlignment="1" applyProtection="1">
      <alignment horizontal="center" vertical="center"/>
    </xf>
    <xf numFmtId="0" fontId="19" fillId="11" borderId="58" xfId="2" applyFont="1" applyFill="1" applyBorder="1" applyAlignment="1" applyProtection="1">
      <alignment horizontal="center" vertical="center" wrapText="1"/>
    </xf>
    <xf numFmtId="1" fontId="34" fillId="11" borderId="58" xfId="2" applyNumberFormat="1" applyFont="1" applyFill="1" applyBorder="1" applyAlignment="1" applyProtection="1">
      <alignment horizontal="center" vertical="center"/>
    </xf>
    <xf numFmtId="0" fontId="34" fillId="11" borderId="58" xfId="2" applyFont="1" applyFill="1" applyBorder="1" applyAlignment="1">
      <alignment horizontal="center" vertical="center"/>
    </xf>
    <xf numFmtId="0" fontId="34" fillId="11" borderId="139" xfId="2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/>
      <protection locked="0"/>
    </xf>
    <xf numFmtId="0" fontId="21" fillId="0" borderId="68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 wrapText="1"/>
    </xf>
    <xf numFmtId="0" fontId="29" fillId="0" borderId="16" xfId="0" applyFont="1" applyBorder="1" applyAlignment="1" applyProtection="1">
      <alignment horizontal="left" vertical="center"/>
    </xf>
    <xf numFmtId="49" fontId="31" fillId="0" borderId="156" xfId="0" applyNumberFormat="1" applyFont="1" applyBorder="1" applyAlignment="1" applyProtection="1">
      <alignment horizontal="left"/>
    </xf>
    <xf numFmtId="49" fontId="31" fillId="0" borderId="0" xfId="0" applyNumberFormat="1" applyFont="1" applyBorder="1" applyAlignment="1" applyProtection="1">
      <alignment horizontal="left"/>
    </xf>
    <xf numFmtId="49" fontId="31" fillId="0" borderId="86" xfId="0" applyNumberFormat="1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center" wrapText="1"/>
    </xf>
    <xf numFmtId="0" fontId="32" fillId="10" borderId="24" xfId="0" applyFont="1" applyFill="1" applyBorder="1" applyAlignment="1" applyProtection="1">
      <alignment horizontal="left" vertical="center"/>
    </xf>
    <xf numFmtId="0" fontId="32" fillId="10" borderId="149" xfId="0" applyFont="1" applyFill="1" applyBorder="1" applyAlignment="1" applyProtection="1">
      <alignment horizontal="left" vertical="center"/>
    </xf>
    <xf numFmtId="49" fontId="32" fillId="10" borderId="24" xfId="0" applyNumberFormat="1" applyFont="1" applyFill="1" applyBorder="1" applyAlignment="1" applyProtection="1">
      <alignment horizontal="left" vertical="center"/>
    </xf>
    <xf numFmtId="49" fontId="32" fillId="10" borderId="149" xfId="0" applyNumberFormat="1" applyFont="1" applyFill="1" applyBorder="1" applyAlignment="1" applyProtection="1">
      <alignment horizontal="left" vertical="center"/>
    </xf>
    <xf numFmtId="0" fontId="29" fillId="0" borderId="16" xfId="0" applyFont="1" applyFill="1" applyBorder="1" applyAlignment="1" applyProtection="1">
      <alignment horizontal="left" vertical="center" wrapText="1"/>
    </xf>
    <xf numFmtId="49" fontId="29" fillId="0" borderId="15" xfId="0" applyNumberFormat="1" applyFont="1" applyBorder="1" applyAlignment="1" applyProtection="1">
      <alignment horizontal="right" vertical="top"/>
    </xf>
    <xf numFmtId="0" fontId="29" fillId="2" borderId="16" xfId="0" applyFont="1" applyFill="1" applyBorder="1" applyAlignment="1" applyProtection="1">
      <alignment horizontal="left" vertical="center" wrapText="1"/>
    </xf>
    <xf numFmtId="0" fontId="29" fillId="0" borderId="24" xfId="0" applyFont="1" applyBorder="1" applyAlignment="1" applyProtection="1">
      <alignment horizontal="left" vertical="center"/>
    </xf>
    <xf numFmtId="0" fontId="29" fillId="0" borderId="149" xfId="0" applyFont="1" applyBorder="1" applyAlignment="1" applyProtection="1">
      <alignment horizontal="left" vertical="center"/>
    </xf>
    <xf numFmtId="0" fontId="29" fillId="0" borderId="29" xfId="0" applyFont="1" applyBorder="1" applyAlignment="1" applyProtection="1">
      <alignment horizontal="left" vertical="center"/>
    </xf>
    <xf numFmtId="0" fontId="29" fillId="2" borderId="16" xfId="0" applyFont="1" applyFill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horizontal="left" wrapText="1"/>
    </xf>
    <xf numFmtId="0" fontId="32" fillId="9" borderId="151" xfId="0" applyFont="1" applyFill="1" applyBorder="1" applyAlignment="1" applyProtection="1">
      <alignment horizontal="left" vertical="center" wrapText="1"/>
    </xf>
    <xf numFmtId="0" fontId="32" fillId="9" borderId="152" xfId="0" applyFont="1" applyFill="1" applyBorder="1" applyAlignment="1" applyProtection="1">
      <alignment horizontal="left" vertical="center" wrapText="1"/>
    </xf>
    <xf numFmtId="0" fontId="32" fillId="10" borderId="24" xfId="0" applyFont="1" applyFill="1" applyBorder="1" applyAlignment="1" applyProtection="1">
      <alignment horizontal="left" vertical="center" wrapText="1"/>
    </xf>
    <xf numFmtId="0" fontId="32" fillId="10" borderId="149" xfId="0" applyFont="1" applyFill="1" applyBorder="1" applyAlignment="1" applyProtection="1">
      <alignment horizontal="left" vertical="center" wrapText="1"/>
    </xf>
    <xf numFmtId="49" fontId="32" fillId="9" borderId="153" xfId="0" applyNumberFormat="1" applyFont="1" applyFill="1" applyBorder="1" applyAlignment="1" applyProtection="1">
      <alignment horizontal="left" wrapText="1"/>
    </xf>
    <xf numFmtId="49" fontId="32" fillId="9" borderId="154" xfId="0" applyNumberFormat="1" applyFont="1" applyFill="1" applyBorder="1" applyAlignment="1" applyProtection="1">
      <alignment horizontal="left" wrapText="1"/>
    </xf>
    <xf numFmtId="0" fontId="32" fillId="6" borderId="26" xfId="0" applyFont="1" applyFill="1" applyBorder="1" applyAlignment="1" applyProtection="1">
      <alignment horizontal="left" vertical="center"/>
    </xf>
    <xf numFmtId="0" fontId="32" fillId="6" borderId="155" xfId="0" applyFont="1" applyFill="1" applyBorder="1" applyAlignment="1" applyProtection="1">
      <alignment horizontal="left" vertical="center"/>
    </xf>
    <xf numFmtId="0" fontId="6" fillId="0" borderId="78" xfId="0" applyFont="1" applyBorder="1" applyAlignment="1" applyProtection="1">
      <alignment horizontal="left"/>
    </xf>
    <xf numFmtId="0" fontId="6" fillId="0" borderId="165" xfId="0" applyFont="1" applyBorder="1" applyAlignment="1" applyProtection="1">
      <alignment horizontal="left"/>
    </xf>
    <xf numFmtId="0" fontId="6" fillId="3" borderId="63" xfId="0" applyFont="1" applyFill="1" applyBorder="1" applyAlignment="1" applyProtection="1">
      <alignment horizontal="center"/>
    </xf>
    <xf numFmtId="49" fontId="0" fillId="0" borderId="169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160" xfId="0" applyNumberFormat="1" applyFont="1" applyBorder="1" applyAlignment="1">
      <alignment horizontal="center"/>
    </xf>
    <xf numFmtId="0" fontId="0" fillId="8" borderId="132" xfId="0" applyFill="1" applyBorder="1" applyAlignment="1" applyProtection="1">
      <alignment horizontal="left"/>
    </xf>
    <xf numFmtId="0" fontId="0" fillId="8" borderId="62" xfId="0" applyFill="1" applyBorder="1" applyAlignment="1" applyProtection="1">
      <alignment horizontal="left"/>
    </xf>
    <xf numFmtId="0" fontId="0" fillId="8" borderId="134" xfId="0" applyFill="1" applyBorder="1" applyAlignment="1" applyProtection="1">
      <alignment horizontal="left"/>
    </xf>
    <xf numFmtId="0" fontId="2" fillId="8" borderId="158" xfId="0" applyFont="1" applyFill="1" applyBorder="1" applyAlignment="1" applyProtection="1">
      <alignment horizontal="center"/>
    </xf>
    <xf numFmtId="0" fontId="2" fillId="8" borderId="142" xfId="0" applyFont="1" applyFill="1" applyBorder="1" applyAlignment="1" applyProtection="1">
      <alignment horizontal="center"/>
    </xf>
    <xf numFmtId="0" fontId="2" fillId="8" borderId="137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</xf>
    <xf numFmtId="0" fontId="2" fillId="8" borderId="159" xfId="0" applyFont="1" applyFill="1" applyBorder="1" applyAlignment="1" applyProtection="1">
      <alignment horizontal="center"/>
    </xf>
    <xf numFmtId="0" fontId="2" fillId="8" borderId="160" xfId="0" applyFont="1" applyFill="1" applyBorder="1" applyAlignment="1" applyProtection="1">
      <alignment horizontal="center"/>
    </xf>
    <xf numFmtId="0" fontId="6" fillId="0" borderId="143" xfId="0" applyFont="1" applyBorder="1" applyAlignment="1" applyProtection="1">
      <alignment horizontal="center" wrapText="1"/>
    </xf>
    <xf numFmtId="0" fontId="6" fillId="0" borderId="161" xfId="0" applyFont="1" applyBorder="1" applyAlignment="1" applyProtection="1">
      <alignment horizontal="center" wrapText="1"/>
    </xf>
    <xf numFmtId="0" fontId="6" fillId="0" borderId="78" xfId="0" applyFont="1" applyBorder="1" applyAlignment="1" applyProtection="1">
      <alignment horizontal="center"/>
    </xf>
    <xf numFmtId="0" fontId="6" fillId="0" borderId="162" xfId="0" applyFont="1" applyBorder="1" applyAlignment="1" applyProtection="1">
      <alignment horizontal="center"/>
    </xf>
    <xf numFmtId="0" fontId="7" fillId="0" borderId="16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64" xfId="0" applyFont="1" applyBorder="1" applyAlignment="1" applyProtection="1">
      <alignment horizontal="left" vertical="top"/>
    </xf>
    <xf numFmtId="49" fontId="6" fillId="0" borderId="44" xfId="0" applyNumberFormat="1" applyFont="1" applyBorder="1" applyAlignment="1" applyProtection="1">
      <alignment horizontal="right" vertical="top"/>
    </xf>
    <xf numFmtId="49" fontId="6" fillId="0" borderId="57" xfId="0" applyNumberFormat="1" applyFont="1" applyBorder="1" applyAlignment="1" applyProtection="1">
      <alignment horizontal="right" vertical="top"/>
    </xf>
    <xf numFmtId="0" fontId="6" fillId="3" borderId="113" xfId="0" applyNumberFormat="1" applyFont="1" applyFill="1" applyBorder="1" applyAlignment="1" applyProtection="1">
      <alignment horizontal="center" wrapText="1"/>
    </xf>
    <xf numFmtId="0" fontId="6" fillId="3" borderId="162" xfId="0" applyNumberFormat="1" applyFont="1" applyFill="1" applyBorder="1" applyAlignment="1" applyProtection="1">
      <alignment horizontal="center" wrapText="1"/>
    </xf>
    <xf numFmtId="0" fontId="6" fillId="3" borderId="166" xfId="0" applyNumberFormat="1" applyFont="1" applyFill="1" applyBorder="1" applyAlignment="1" applyProtection="1">
      <alignment horizontal="center" wrapText="1"/>
    </xf>
    <xf numFmtId="0" fontId="6" fillId="3" borderId="62" xfId="0" applyFont="1" applyFill="1" applyBorder="1" applyAlignment="1" applyProtection="1">
      <alignment horizontal="center"/>
    </xf>
    <xf numFmtId="0" fontId="6" fillId="3" borderId="79" xfId="0" applyFont="1" applyFill="1" applyBorder="1" applyAlignment="1" applyProtection="1">
      <alignment horizontal="center"/>
    </xf>
    <xf numFmtId="0" fontId="2" fillId="0" borderId="167" xfId="0" applyFont="1" applyBorder="1" applyAlignment="1" applyProtection="1">
      <alignment horizontal="center"/>
    </xf>
    <xf numFmtId="0" fontId="2" fillId="0" borderId="129" xfId="0" applyFont="1" applyBorder="1" applyAlignment="1" applyProtection="1">
      <alignment horizontal="center"/>
    </xf>
    <xf numFmtId="0" fontId="6" fillId="3" borderId="132" xfId="0" applyFont="1" applyFill="1" applyBorder="1" applyAlignment="1" applyProtection="1">
      <alignment horizontal="center"/>
    </xf>
    <xf numFmtId="0" fontId="6" fillId="3" borderId="58" xfId="0" applyFont="1" applyFill="1" applyBorder="1" applyAlignment="1" applyProtection="1">
      <alignment horizontal="center"/>
    </xf>
    <xf numFmtId="0" fontId="6" fillId="3" borderId="139" xfId="0" applyFont="1" applyFill="1" applyBorder="1" applyAlignment="1" applyProtection="1">
      <alignment horizontal="center"/>
    </xf>
    <xf numFmtId="0" fontId="6" fillId="5" borderId="78" xfId="0" applyFont="1" applyFill="1" applyBorder="1" applyAlignment="1" applyProtection="1">
      <alignment horizontal="left"/>
    </xf>
    <xf numFmtId="0" fontId="6" fillId="5" borderId="165" xfId="0" applyFont="1" applyFill="1" applyBorder="1" applyAlignment="1" applyProtection="1">
      <alignment horizontal="left"/>
    </xf>
    <xf numFmtId="0" fontId="6" fillId="3" borderId="71" xfId="0" applyFont="1" applyFill="1" applyBorder="1" applyAlignment="1" applyProtection="1">
      <alignment horizontal="center"/>
    </xf>
    <xf numFmtId="0" fontId="6" fillId="3" borderId="73" xfId="0" applyFont="1" applyFill="1" applyBorder="1" applyAlignment="1" applyProtection="1">
      <alignment horizontal="center"/>
    </xf>
    <xf numFmtId="0" fontId="6" fillId="0" borderId="77" xfId="0" applyFont="1" applyBorder="1" applyAlignment="1" applyProtection="1">
      <alignment horizontal="left"/>
    </xf>
    <xf numFmtId="0" fontId="6" fillId="0" borderId="111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10" borderId="26" xfId="0" applyFont="1" applyFill="1" applyBorder="1" applyAlignment="1" applyProtection="1">
      <alignment horizontal="left" vertical="center"/>
    </xf>
    <xf numFmtId="0" fontId="8" fillId="10" borderId="155" xfId="0" applyFont="1" applyFill="1" applyBorder="1" applyAlignment="1" applyProtection="1">
      <alignment horizontal="left" vertical="center"/>
    </xf>
    <xf numFmtId="0" fontId="8" fillId="10" borderId="24" xfId="0" applyFont="1" applyFill="1" applyBorder="1" applyAlignment="1" applyProtection="1">
      <alignment horizontal="left" vertical="center"/>
    </xf>
    <xf numFmtId="0" fontId="8" fillId="10" borderId="149" xfId="0" applyFont="1" applyFill="1" applyBorder="1" applyAlignment="1" applyProtection="1">
      <alignment horizontal="left" vertical="center"/>
    </xf>
    <xf numFmtId="49" fontId="8" fillId="10" borderId="24" xfId="0" applyNumberFormat="1" applyFont="1" applyFill="1" applyBorder="1" applyAlignment="1" applyProtection="1">
      <alignment horizontal="left" vertical="center"/>
    </xf>
    <xf numFmtId="49" fontId="8" fillId="10" borderId="149" xfId="0" applyNumberFormat="1" applyFont="1" applyFill="1" applyBorder="1" applyAlignment="1" applyProtection="1">
      <alignment horizontal="left" vertical="center"/>
    </xf>
    <xf numFmtId="49" fontId="8" fillId="9" borderId="153" xfId="0" applyNumberFormat="1" applyFont="1" applyFill="1" applyBorder="1" applyAlignment="1" applyProtection="1">
      <alignment horizontal="left" vertical="center" wrapText="1"/>
    </xf>
    <xf numFmtId="49" fontId="8" fillId="9" borderId="157" xfId="0" applyNumberFormat="1" applyFont="1" applyFill="1" applyBorder="1" applyAlignment="1" applyProtection="1">
      <alignment horizontal="left" vertical="center" wrapText="1"/>
    </xf>
    <xf numFmtId="0" fontId="8" fillId="10" borderId="24" xfId="0" applyFont="1" applyFill="1" applyBorder="1" applyAlignment="1" applyProtection="1">
      <alignment horizontal="left" vertical="center" wrapText="1"/>
    </xf>
    <xf numFmtId="0" fontId="8" fillId="10" borderId="106" xfId="0" applyFont="1" applyFill="1" applyBorder="1" applyAlignment="1" applyProtection="1">
      <alignment horizontal="left" vertical="center" wrapText="1"/>
    </xf>
    <xf numFmtId="0" fontId="8" fillId="9" borderId="151" xfId="0" applyFont="1" applyFill="1" applyBorder="1" applyAlignment="1" applyProtection="1">
      <alignment horizontal="left" vertical="center" wrapText="1"/>
    </xf>
    <xf numFmtId="0" fontId="8" fillId="9" borderId="168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top"/>
    </xf>
    <xf numFmtId="0" fontId="6" fillId="0" borderId="123" xfId="0" applyFont="1" applyBorder="1" applyAlignment="1" applyProtection="1">
      <alignment horizontal="center" vertical="top"/>
    </xf>
    <xf numFmtId="0" fontId="5" fillId="0" borderId="0" xfId="0" applyFont="1" applyBorder="1" applyAlignment="1">
      <alignment horizontal="left" vertical="top" wrapText="1"/>
    </xf>
    <xf numFmtId="49" fontId="5" fillId="0" borderId="68" xfId="0" applyNumberFormat="1" applyFont="1" applyBorder="1" applyAlignment="1" applyProtection="1">
      <alignment horizontal="center" vertical="top" wrapText="1"/>
      <protection locked="0"/>
    </xf>
    <xf numFmtId="0" fontId="0" fillId="0" borderId="17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6" fillId="9" borderId="123" xfId="0" applyFont="1" applyFill="1" applyBorder="1" applyAlignment="1" applyProtection="1">
      <alignment horizontal="left" vertical="top"/>
    </xf>
    <xf numFmtId="0" fontId="6" fillId="9" borderId="28" xfId="0" applyFont="1" applyFill="1" applyBorder="1" applyAlignment="1" applyProtection="1">
      <alignment horizontal="left" vertical="top" wrapText="1"/>
    </xf>
    <xf numFmtId="0" fontId="6" fillId="9" borderId="122" xfId="0" applyFont="1" applyFill="1" applyBorder="1" applyAlignment="1" applyProtection="1">
      <alignment horizontal="left" vertical="top" wrapText="1"/>
    </xf>
    <xf numFmtId="0" fontId="6" fillId="9" borderId="171" xfId="0" applyFont="1" applyFill="1" applyBorder="1" applyAlignment="1" applyProtection="1">
      <alignment horizontal="left" vertical="top" wrapText="1"/>
    </xf>
    <xf numFmtId="0" fontId="4" fillId="7" borderId="42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7" borderId="148" xfId="0" applyFont="1" applyFill="1" applyBorder="1" applyAlignment="1" applyProtection="1">
      <alignment horizontal="left"/>
    </xf>
    <xf numFmtId="0" fontId="6" fillId="0" borderId="66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top" wrapText="1"/>
    </xf>
    <xf numFmtId="0" fontId="6" fillId="0" borderId="122" xfId="0" applyFont="1" applyBorder="1" applyAlignment="1" applyProtection="1">
      <alignment horizontal="left" vertical="top" wrapText="1"/>
    </xf>
    <xf numFmtId="0" fontId="6" fillId="0" borderId="171" xfId="0" applyFont="1" applyBorder="1" applyAlignment="1" applyProtection="1">
      <alignment horizontal="left" vertical="top" wrapText="1"/>
    </xf>
    <xf numFmtId="0" fontId="1" fillId="0" borderId="36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68" xfId="1" applyFont="1" applyBorder="1" applyAlignment="1" applyProtection="1">
      <alignment horizontal="center" wrapText="1"/>
      <protection locked="0"/>
    </xf>
    <xf numFmtId="0" fontId="10" fillId="0" borderId="170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1" fillId="0" borderId="19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21" xfId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left" vertical="center"/>
    </xf>
    <xf numFmtId="0" fontId="1" fillId="2" borderId="143" xfId="1" applyFill="1" applyBorder="1" applyAlignment="1" applyProtection="1"/>
    <xf numFmtId="0" fontId="0" fillId="0" borderId="56" xfId="0" applyBorder="1" applyAlignment="1"/>
    <xf numFmtId="0" fontId="0" fillId="0" borderId="163" xfId="0" applyBorder="1" applyAlignment="1"/>
    <xf numFmtId="0" fontId="0" fillId="0" borderId="164" xfId="0" applyBorder="1" applyAlignment="1"/>
    <xf numFmtId="0" fontId="0" fillId="0" borderId="181" xfId="0" applyBorder="1" applyAlignment="1"/>
    <xf numFmtId="0" fontId="0" fillId="0" borderId="182" xfId="0" applyBorder="1" applyAlignment="1"/>
    <xf numFmtId="0" fontId="1" fillId="0" borderId="26" xfId="1" applyFont="1" applyBorder="1" applyAlignment="1" applyProtection="1">
      <alignment horizontal="left" vertical="center"/>
    </xf>
    <xf numFmtId="0" fontId="1" fillId="0" borderId="42" xfId="1" applyFont="1" applyBorder="1" applyAlignment="1" applyProtection="1">
      <alignment horizontal="center" vertical="center" wrapText="1"/>
    </xf>
    <xf numFmtId="0" fontId="1" fillId="0" borderId="172" xfId="1" applyFont="1" applyBorder="1" applyAlignment="1" applyProtection="1">
      <alignment horizontal="center" vertical="center" wrapText="1"/>
    </xf>
    <xf numFmtId="0" fontId="1" fillId="2" borderId="173" xfId="1" applyFill="1" applyBorder="1" applyAlignment="1" applyProtection="1"/>
    <xf numFmtId="0" fontId="0" fillId="0" borderId="174" xfId="0" applyBorder="1" applyAlignment="1"/>
    <xf numFmtId="0" fontId="0" fillId="0" borderId="175" xfId="0" applyBorder="1" applyAlignment="1"/>
    <xf numFmtId="0" fontId="0" fillId="0" borderId="176" xfId="0" applyBorder="1" applyAlignment="1"/>
    <xf numFmtId="9" fontId="12" fillId="2" borderId="3" xfId="1" applyNumberFormat="1" applyFont="1" applyFill="1" applyBorder="1" applyAlignment="1" applyProtection="1"/>
    <xf numFmtId="0" fontId="0" fillId="0" borderId="177" xfId="0" applyBorder="1" applyAlignment="1"/>
    <xf numFmtId="0" fontId="0" fillId="0" borderId="172" xfId="0" applyBorder="1" applyAlignment="1"/>
    <xf numFmtId="0" fontId="1" fillId="2" borderId="178" xfId="1" applyFill="1" applyBorder="1" applyAlignment="1" applyProtection="1"/>
    <xf numFmtId="0" fontId="0" fillId="0" borderId="179" xfId="0" applyBorder="1" applyAlignment="1"/>
    <xf numFmtId="0" fontId="0" fillId="0" borderId="180" xfId="0" applyBorder="1" applyAlignment="1"/>
    <xf numFmtId="0" fontId="1" fillId="0" borderId="68" xfId="1" applyFont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4" fillId="0" borderId="170" xfId="1" applyFont="1" applyBorder="1" applyAlignment="1">
      <alignment horizontal="center" vertical="top" wrapText="1"/>
    </xf>
    <xf numFmtId="0" fontId="13" fillId="0" borderId="0" xfId="1" applyFont="1" applyBorder="1" applyAlignment="1" applyProtection="1">
      <alignment horizontal="center" wrapText="1"/>
    </xf>
    <xf numFmtId="0" fontId="21" fillId="0" borderId="100" xfId="1" applyFont="1" applyBorder="1" applyAlignment="1" applyProtection="1">
      <alignment horizontal="center" vertical="center"/>
    </xf>
    <xf numFmtId="0" fontId="21" fillId="0" borderId="190" xfId="1" applyFont="1" applyBorder="1" applyAlignment="1" applyProtection="1">
      <alignment horizontal="center" vertical="center"/>
    </xf>
    <xf numFmtId="0" fontId="21" fillId="0" borderId="44" xfId="1" applyFont="1" applyBorder="1" applyAlignment="1" applyProtection="1">
      <alignment horizontal="center" vertical="center"/>
    </xf>
    <xf numFmtId="0" fontId="21" fillId="0" borderId="57" xfId="1" applyFont="1" applyBorder="1" applyAlignment="1" applyProtection="1">
      <alignment horizontal="center" vertical="center"/>
    </xf>
    <xf numFmtId="0" fontId="21" fillId="0" borderId="137" xfId="1" applyFont="1" applyBorder="1" applyAlignment="1" applyProtection="1">
      <alignment horizontal="left" wrapText="1"/>
    </xf>
    <xf numFmtId="0" fontId="21" fillId="0" borderId="164" xfId="1" applyFont="1" applyBorder="1" applyAlignment="1" applyProtection="1">
      <alignment horizontal="left" wrapText="1"/>
    </xf>
    <xf numFmtId="0" fontId="21" fillId="0" borderId="59" xfId="1" applyFont="1" applyBorder="1" applyAlignment="1" applyProtection="1">
      <alignment horizontal="left" wrapText="1"/>
    </xf>
    <xf numFmtId="0" fontId="21" fillId="0" borderId="183" xfId="1" applyFont="1" applyBorder="1" applyAlignment="1" applyProtection="1">
      <alignment horizontal="left" wrapText="1"/>
    </xf>
    <xf numFmtId="0" fontId="21" fillId="0" borderId="141" xfId="1" applyFont="1" applyBorder="1" applyAlignment="1" applyProtection="1">
      <alignment horizontal="left" wrapText="1"/>
    </xf>
    <xf numFmtId="0" fontId="21" fillId="0" borderId="184" xfId="1" applyFont="1" applyBorder="1" applyAlignment="1" applyProtection="1">
      <alignment horizontal="left" wrapText="1"/>
    </xf>
    <xf numFmtId="0" fontId="21" fillId="0" borderId="185" xfId="1" applyFont="1" applyBorder="1" applyAlignment="1" applyProtection="1">
      <alignment horizontal="center" vertical="center"/>
    </xf>
    <xf numFmtId="0" fontId="21" fillId="0" borderId="142" xfId="1" applyFont="1" applyBorder="1" applyAlignment="1" applyProtection="1">
      <alignment horizontal="center" vertical="center"/>
    </xf>
    <xf numFmtId="0" fontId="21" fillId="0" borderId="186" xfId="1" applyFont="1" applyBorder="1" applyAlignment="1" applyProtection="1">
      <alignment horizontal="center" vertical="center"/>
    </xf>
    <xf numFmtId="0" fontId="21" fillId="0" borderId="183" xfId="1" applyFont="1" applyBorder="1" applyAlignment="1" applyProtection="1">
      <alignment horizontal="center" vertical="center"/>
    </xf>
    <xf numFmtId="0" fontId="21" fillId="0" borderId="135" xfId="1" applyFont="1" applyBorder="1" applyAlignment="1" applyProtection="1">
      <alignment horizontal="left" wrapText="1"/>
    </xf>
    <xf numFmtId="0" fontId="21" fillId="0" borderId="166" xfId="1" applyFont="1" applyBorder="1" applyAlignment="1" applyProtection="1">
      <alignment horizontal="left" wrapText="1"/>
    </xf>
    <xf numFmtId="0" fontId="21" fillId="0" borderId="78" xfId="1" applyFont="1" applyBorder="1" applyAlignment="1" applyProtection="1">
      <alignment horizontal="left" vertical="top" wrapText="1"/>
    </xf>
    <xf numFmtId="0" fontId="21" fillId="0" borderId="162" xfId="1" applyFont="1" applyBorder="1" applyAlignment="1" applyProtection="1">
      <alignment horizontal="left" vertical="top" wrapText="1"/>
    </xf>
    <xf numFmtId="0" fontId="21" fillId="0" borderId="187" xfId="1" applyFont="1" applyBorder="1" applyAlignment="1" applyProtection="1">
      <alignment horizontal="center" vertical="center"/>
    </xf>
    <xf numFmtId="0" fontId="21" fillId="0" borderId="188" xfId="1" applyFont="1" applyBorder="1" applyAlignment="1" applyProtection="1">
      <alignment horizontal="center" vertical="center"/>
    </xf>
    <xf numFmtId="0" fontId="21" fillId="0" borderId="189" xfId="1" applyFont="1" applyBorder="1" applyAlignment="1" applyProtection="1">
      <alignment horizontal="left"/>
    </xf>
    <xf numFmtId="0" fontId="21" fillId="0" borderId="184" xfId="1" applyFont="1" applyBorder="1" applyAlignment="1" applyProtection="1">
      <alignment horizontal="left"/>
    </xf>
    <xf numFmtId="0" fontId="21" fillId="0" borderId="107" xfId="1" applyFont="1" applyBorder="1" applyAlignment="1" applyProtection="1">
      <alignment horizontal="center" vertical="center"/>
    </xf>
    <xf numFmtId="0" fontId="21" fillId="0" borderId="191" xfId="1" applyFont="1" applyBorder="1" applyAlignment="1" applyProtection="1">
      <alignment horizontal="center" vertical="center"/>
    </xf>
    <xf numFmtId="0" fontId="21" fillId="0" borderId="192" xfId="1" applyFont="1" applyBorder="1" applyAlignment="1" applyProtection="1">
      <alignment horizontal="center" wrapText="1"/>
    </xf>
    <xf numFmtId="0" fontId="21" fillId="0" borderId="193" xfId="1" applyFont="1" applyBorder="1" applyAlignment="1" applyProtection="1">
      <alignment horizontal="center" wrapText="1"/>
    </xf>
    <xf numFmtId="0" fontId="21" fillId="0" borderId="194" xfId="1" applyFont="1" applyBorder="1" applyAlignment="1" applyProtection="1">
      <alignment horizontal="center" wrapText="1"/>
    </xf>
    <xf numFmtId="0" fontId="33" fillId="9" borderId="58" xfId="2" applyFont="1" applyFill="1" applyBorder="1" applyAlignment="1" applyProtection="1">
      <alignment horizontal="center" vertical="center" wrapText="1"/>
    </xf>
    <xf numFmtId="0" fontId="21" fillId="9" borderId="58" xfId="2" applyFont="1" applyFill="1" applyBorder="1" applyAlignment="1" applyProtection="1">
      <alignment horizontal="center" vertical="center" wrapText="1"/>
    </xf>
    <xf numFmtId="0" fontId="21" fillId="9" borderId="63" xfId="2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60" xfId="0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21" fillId="9" borderId="132" xfId="2" applyFont="1" applyFill="1" applyBorder="1" applyAlignment="1" applyProtection="1">
      <alignment horizontal="center" vertical="center" wrapText="1"/>
    </xf>
    <xf numFmtId="0" fontId="21" fillId="9" borderId="62" xfId="2" applyFont="1" applyFill="1" applyBorder="1" applyAlignment="1" applyProtection="1">
      <alignment horizontal="center" vertical="center" wrapText="1"/>
    </xf>
    <xf numFmtId="0" fontId="33" fillId="9" borderId="63" xfId="2" applyFont="1" applyFill="1" applyBorder="1" applyAlignment="1" applyProtection="1">
      <alignment horizontal="center" vertical="center" wrapText="1"/>
    </xf>
    <xf numFmtId="0" fontId="33" fillId="9" borderId="139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123" xfId="0" applyFont="1" applyBorder="1" applyAlignment="1" applyProtection="1">
      <alignment horizontal="center" vertical="top" wrapText="1"/>
    </xf>
    <xf numFmtId="0" fontId="2" fillId="0" borderId="66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</xf>
    <xf numFmtId="0" fontId="2" fillId="0" borderId="66" xfId="0" applyFont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left"/>
    </xf>
    <xf numFmtId="0" fontId="0" fillId="0" borderId="177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 vertical="top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66" xfId="0" applyFont="1" applyBorder="1" applyAlignment="1" applyProtection="1">
      <alignment horizontal="center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4" zoomScaleNormal="100" zoomScaleSheetLayoutView="75" workbookViewId="0">
      <selection activeCell="C1" sqref="C1:E1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B1" s="327"/>
      <c r="C1" s="413" t="s">
        <v>222</v>
      </c>
      <c r="D1" s="413"/>
      <c r="E1" s="413"/>
      <c r="F1" s="328"/>
      <c r="G1" s="328"/>
      <c r="H1" s="328"/>
    </row>
    <row r="2" spans="1:8" ht="12.75" customHeight="1">
      <c r="B2" s="414" t="s">
        <v>0</v>
      </c>
      <c r="C2" s="414"/>
      <c r="D2" s="414"/>
      <c r="E2" s="414"/>
      <c r="F2" s="414"/>
      <c r="G2" s="328"/>
      <c r="H2" s="328"/>
    </row>
    <row r="3" spans="1:8" ht="17.25" customHeight="1">
      <c r="B3" s="415" t="s">
        <v>214</v>
      </c>
      <c r="C3" s="415"/>
      <c r="D3" s="329"/>
      <c r="E3" s="330"/>
      <c r="F3" s="330"/>
      <c r="G3" s="328"/>
      <c r="H3" s="328"/>
    </row>
    <row r="4" spans="1:8" ht="12.75" customHeight="1">
      <c r="A4" t="s">
        <v>1</v>
      </c>
      <c r="B4" s="416" t="s">
        <v>148</v>
      </c>
      <c r="C4" s="416"/>
      <c r="D4" s="416"/>
      <c r="E4" s="416"/>
      <c r="F4" s="416"/>
      <c r="G4" s="416"/>
      <c r="H4" s="416"/>
    </row>
    <row r="5" spans="1:8" ht="37.5" customHeight="1">
      <c r="B5" s="416"/>
      <c r="C5" s="416"/>
      <c r="D5" s="416"/>
      <c r="E5" s="416"/>
      <c r="F5" s="416"/>
      <c r="G5" s="416"/>
      <c r="H5" s="416"/>
    </row>
    <row r="6" spans="1:8" ht="13.5" customHeight="1">
      <c r="B6" s="331"/>
      <c r="C6" s="331"/>
      <c r="D6" s="331"/>
      <c r="E6" s="328"/>
      <c r="F6" s="328"/>
      <c r="G6" s="328"/>
      <c r="H6" s="328"/>
    </row>
    <row r="7" spans="1:8" ht="16.5" thickBot="1">
      <c r="B7" s="332"/>
      <c r="C7" s="332" t="s">
        <v>215</v>
      </c>
      <c r="D7" s="333" t="s">
        <v>2</v>
      </c>
      <c r="E7" s="334">
        <v>41913</v>
      </c>
      <c r="F7" s="335" t="s">
        <v>3</v>
      </c>
      <c r="G7" s="336">
        <v>42004</v>
      </c>
      <c r="H7" s="337"/>
    </row>
    <row r="8" spans="1:8" ht="15.75">
      <c r="B8" s="332"/>
      <c r="C8" s="332"/>
      <c r="D8" s="332"/>
      <c r="E8" s="328"/>
      <c r="F8" s="328"/>
      <c r="G8" s="337"/>
      <c r="H8" s="337"/>
    </row>
    <row r="9" spans="1:8" ht="30.75" customHeight="1">
      <c r="B9" s="338"/>
      <c r="C9" s="421" t="s">
        <v>4</v>
      </c>
      <c r="D9" s="421"/>
      <c r="E9" s="421"/>
      <c r="F9" s="421"/>
      <c r="G9" s="421"/>
      <c r="H9" s="339"/>
    </row>
    <row r="10" spans="1:8" ht="12.75" customHeight="1" thickBot="1">
      <c r="B10" s="338"/>
      <c r="C10" s="339"/>
      <c r="D10" s="339"/>
      <c r="E10" s="339"/>
      <c r="F10" s="339"/>
      <c r="G10" s="339"/>
      <c r="H10" s="339"/>
    </row>
    <row r="11" spans="1:8" ht="12.75" customHeight="1" thickBot="1">
      <c r="B11" s="340"/>
      <c r="C11" s="341"/>
      <c r="D11" s="341"/>
      <c r="E11" s="342" t="s">
        <v>5</v>
      </c>
      <c r="F11" s="342" t="s">
        <v>6</v>
      </c>
      <c r="G11" s="343" t="s">
        <v>7</v>
      </c>
      <c r="H11" s="344" t="s">
        <v>8</v>
      </c>
    </row>
    <row r="12" spans="1:8" ht="13.5" thickBot="1">
      <c r="B12" s="345" t="s">
        <v>9</v>
      </c>
      <c r="C12" s="342" t="s">
        <v>10</v>
      </c>
      <c r="D12" s="342"/>
      <c r="E12" s="342">
        <v>1</v>
      </c>
      <c r="F12" s="342">
        <v>2</v>
      </c>
      <c r="G12" s="343">
        <v>3</v>
      </c>
      <c r="H12" s="346">
        <v>4</v>
      </c>
    </row>
    <row r="13" spans="1:8" ht="15">
      <c r="B13" s="347" t="s">
        <v>11</v>
      </c>
      <c r="C13" s="431" t="s">
        <v>192</v>
      </c>
      <c r="D13" s="431"/>
      <c r="E13" s="348"/>
      <c r="F13" s="348"/>
      <c r="G13" s="349"/>
      <c r="H13" s="350">
        <f t="shared" ref="H13:H18" si="0">SUM(E13:G13)</f>
        <v>0</v>
      </c>
    </row>
    <row r="14" spans="1:8" ht="15">
      <c r="B14" s="351" t="s">
        <v>12</v>
      </c>
      <c r="C14" s="417" t="s">
        <v>193</v>
      </c>
      <c r="D14" s="417"/>
      <c r="E14" s="353"/>
      <c r="F14" s="354"/>
      <c r="G14" s="355"/>
      <c r="H14" s="356">
        <f t="shared" si="0"/>
        <v>0</v>
      </c>
    </row>
    <row r="15" spans="1:8" ht="15">
      <c r="B15" s="357" t="s">
        <v>13</v>
      </c>
      <c r="C15" s="417" t="s">
        <v>14</v>
      </c>
      <c r="D15" s="417"/>
      <c r="E15" s="354"/>
      <c r="F15" s="354"/>
      <c r="G15" s="358"/>
      <c r="H15" s="356">
        <f t="shared" si="0"/>
        <v>0</v>
      </c>
    </row>
    <row r="16" spans="1:8" ht="15">
      <c r="B16" s="357" t="s">
        <v>15</v>
      </c>
      <c r="C16" s="352" t="s">
        <v>149</v>
      </c>
      <c r="D16" s="352"/>
      <c r="E16" s="354"/>
      <c r="F16" s="354"/>
      <c r="G16" s="359"/>
      <c r="H16" s="356">
        <f t="shared" si="0"/>
        <v>0</v>
      </c>
    </row>
    <row r="17" spans="2:8" ht="15">
      <c r="B17" s="357" t="s">
        <v>17</v>
      </c>
      <c r="C17" s="417" t="s">
        <v>16</v>
      </c>
      <c r="D17" s="417"/>
      <c r="E17" s="354"/>
      <c r="F17" s="354"/>
      <c r="G17" s="360"/>
      <c r="H17" s="356">
        <f t="shared" si="0"/>
        <v>0</v>
      </c>
    </row>
    <row r="18" spans="2:8" ht="15">
      <c r="B18" s="427" t="s">
        <v>19</v>
      </c>
      <c r="C18" s="417" t="s">
        <v>18</v>
      </c>
      <c r="D18" s="417"/>
      <c r="E18" s="354"/>
      <c r="F18" s="354"/>
      <c r="G18" s="355"/>
      <c r="H18" s="356">
        <f t="shared" si="0"/>
        <v>0</v>
      </c>
    </row>
    <row r="19" spans="2:8" ht="15">
      <c r="B19" s="427"/>
      <c r="C19" s="432" t="s">
        <v>191</v>
      </c>
      <c r="D19" s="432"/>
      <c r="E19" s="362">
        <f>IF((E17+E18)=0,0,E18/(E17+E18))</f>
        <v>0</v>
      </c>
      <c r="F19" s="362">
        <f>IF((F17+F18)=0,0,F18/(F17+F18))</f>
        <v>0</v>
      </c>
      <c r="G19" s="363">
        <f>IF((G17+G18)=0,0,G18/(G17+G18))</f>
        <v>0</v>
      </c>
      <c r="H19" s="364">
        <f>IF((H17+H18)=0,0,H18/(H17+H18))</f>
        <v>0</v>
      </c>
    </row>
    <row r="20" spans="2:8" ht="30" customHeight="1">
      <c r="B20" s="361" t="s">
        <v>110</v>
      </c>
      <c r="C20" s="426" t="s">
        <v>178</v>
      </c>
      <c r="D20" s="426"/>
      <c r="E20" s="365"/>
      <c r="F20" s="365"/>
      <c r="G20" s="366"/>
      <c r="H20" s="356">
        <f>E20+F20+G20</f>
        <v>0</v>
      </c>
    </row>
    <row r="21" spans="2:8" ht="15">
      <c r="B21" s="427" t="s">
        <v>111</v>
      </c>
      <c r="C21" s="417" t="s">
        <v>20</v>
      </c>
      <c r="D21" s="417"/>
      <c r="E21" s="354"/>
      <c r="F21" s="354"/>
      <c r="G21" s="355"/>
      <c r="H21" s="356">
        <f>E21+F21+G21</f>
        <v>0</v>
      </c>
    </row>
    <row r="22" spans="2:8" ht="30" customHeight="1">
      <c r="B22" s="427"/>
      <c r="C22" s="428" t="s">
        <v>21</v>
      </c>
      <c r="D22" s="428"/>
      <c r="E22" s="362">
        <f>IF((E13-E14)=0,0,E21/(E13-E14))</f>
        <v>0</v>
      </c>
      <c r="F22" s="362">
        <f>IF((F13-F14)=0,0,F21/(F13-F14))</f>
        <v>0</v>
      </c>
      <c r="G22" s="363">
        <f>IF((G13-G14)=0,0,G21/(G13-G14))</f>
        <v>0</v>
      </c>
      <c r="H22" s="364">
        <f>IF((H13-H14)=0,0,H21/(H13-H14))</f>
        <v>0</v>
      </c>
    </row>
    <row r="23" spans="2:8" ht="30" customHeight="1" thickBot="1">
      <c r="B23" s="357" t="s">
        <v>179</v>
      </c>
      <c r="C23" s="429" t="s">
        <v>23</v>
      </c>
      <c r="D23" s="430"/>
      <c r="E23" s="367">
        <f>SUM(E25:E31)</f>
        <v>0</v>
      </c>
      <c r="F23" s="367">
        <f>SUM(F25:F31)</f>
        <v>0</v>
      </c>
      <c r="G23" s="367">
        <f>SUM(G25:G31)</f>
        <v>0</v>
      </c>
      <c r="H23" s="368">
        <f>E23+F23+G23</f>
        <v>0</v>
      </c>
    </row>
    <row r="24" spans="2:8" ht="15.75" thickBot="1">
      <c r="B24" s="418" t="s">
        <v>24</v>
      </c>
      <c r="C24" s="419"/>
      <c r="D24" s="419"/>
      <c r="E24" s="419"/>
      <c r="F24" s="419"/>
      <c r="G24" s="419"/>
      <c r="H24" s="420"/>
    </row>
    <row r="25" spans="2:8" ht="15" customHeight="1">
      <c r="B25" s="369" t="s">
        <v>180</v>
      </c>
      <c r="C25" s="422" t="s">
        <v>144</v>
      </c>
      <c r="D25" s="423"/>
      <c r="E25" s="370"/>
      <c r="F25" s="370"/>
      <c r="G25" s="371"/>
      <c r="H25" s="350">
        <f>E25+F25+G25</f>
        <v>0</v>
      </c>
    </row>
    <row r="26" spans="2:8" ht="15">
      <c r="B26" s="369" t="s">
        <v>181</v>
      </c>
      <c r="C26" s="424" t="s">
        <v>150</v>
      </c>
      <c r="D26" s="425"/>
      <c r="E26" s="370"/>
      <c r="F26" s="370"/>
      <c r="G26" s="371"/>
      <c r="H26" s="372">
        <f t="shared" ref="H26:H31" si="1">E26+F26+G26</f>
        <v>0</v>
      </c>
    </row>
    <row r="27" spans="2:8" ht="15">
      <c r="B27" s="369" t="s">
        <v>182</v>
      </c>
      <c r="C27" s="424" t="s">
        <v>145</v>
      </c>
      <c r="D27" s="425"/>
      <c r="E27" s="370"/>
      <c r="F27" s="370"/>
      <c r="G27" s="371"/>
      <c r="H27" s="372">
        <f t="shared" si="1"/>
        <v>0</v>
      </c>
    </row>
    <row r="28" spans="2:8" ht="25.5" customHeight="1">
      <c r="B28" s="369" t="s">
        <v>183</v>
      </c>
      <c r="C28" s="438" t="s">
        <v>172</v>
      </c>
      <c r="D28" s="439"/>
      <c r="E28" s="373"/>
      <c r="F28" s="373"/>
      <c r="G28" s="374"/>
      <c r="H28" s="375">
        <f t="shared" si="1"/>
        <v>0</v>
      </c>
    </row>
    <row r="29" spans="2:8" ht="39" customHeight="1">
      <c r="B29" s="369" t="s">
        <v>184</v>
      </c>
      <c r="C29" s="434" t="s">
        <v>205</v>
      </c>
      <c r="D29" s="435"/>
      <c r="E29" s="373"/>
      <c r="F29" s="373"/>
      <c r="G29" s="374"/>
      <c r="H29" s="376">
        <f t="shared" si="1"/>
        <v>0</v>
      </c>
    </row>
    <row r="30" spans="2:8" ht="31.5" customHeight="1">
      <c r="B30" s="369" t="s">
        <v>185</v>
      </c>
      <c r="C30" s="436" t="s">
        <v>147</v>
      </c>
      <c r="D30" s="437"/>
      <c r="E30" s="370"/>
      <c r="F30" s="370"/>
      <c r="G30" s="371"/>
      <c r="H30" s="356">
        <f t="shared" si="1"/>
        <v>0</v>
      </c>
    </row>
    <row r="31" spans="2:8" ht="30.75" customHeight="1" thickBot="1">
      <c r="B31" s="369" t="s">
        <v>186</v>
      </c>
      <c r="C31" s="440" t="s">
        <v>25</v>
      </c>
      <c r="D31" s="441"/>
      <c r="E31" s="377"/>
      <c r="F31" s="377"/>
      <c r="G31" s="378"/>
      <c r="H31" s="368">
        <f t="shared" si="1"/>
        <v>0</v>
      </c>
    </row>
    <row r="32" spans="2:8" ht="13.5" customHeight="1">
      <c r="B32" s="3"/>
      <c r="C32" s="4"/>
      <c r="D32" s="4"/>
      <c r="E32" s="4"/>
      <c r="F32" s="4"/>
      <c r="G32" s="4"/>
      <c r="H32" s="4"/>
    </row>
    <row r="33" spans="2:8" ht="13.5" customHeight="1">
      <c r="B33" s="3"/>
      <c r="C33" s="4"/>
      <c r="D33" s="4"/>
      <c r="E33" s="4"/>
      <c r="F33" s="4"/>
      <c r="G33" s="4"/>
      <c r="H33" s="4"/>
    </row>
    <row r="35" spans="2:8">
      <c r="B35" s="5"/>
    </row>
    <row r="36" spans="2:8">
      <c r="B36" s="6"/>
      <c r="C36" s="433"/>
      <c r="D36" s="433"/>
      <c r="E36" s="433"/>
      <c r="F36" s="433"/>
      <c r="G36" s="433"/>
    </row>
    <row r="37" spans="2:8" ht="26.25" customHeight="1">
      <c r="B37" s="6"/>
      <c r="C37" s="433"/>
      <c r="D37" s="433"/>
      <c r="E37" s="433"/>
      <c r="F37" s="433"/>
      <c r="G37" s="433"/>
    </row>
    <row r="39" spans="2:8" ht="25.5" customHeight="1"/>
    <row r="40" spans="2:8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7">
    <mergeCell ref="C37:G37"/>
    <mergeCell ref="C29:D29"/>
    <mergeCell ref="C30:D30"/>
    <mergeCell ref="C28:D28"/>
    <mergeCell ref="C31:D31"/>
    <mergeCell ref="C36:G36"/>
    <mergeCell ref="B24:H24"/>
    <mergeCell ref="C9:G9"/>
    <mergeCell ref="C25:D25"/>
    <mergeCell ref="C26:D26"/>
    <mergeCell ref="C27:D27"/>
    <mergeCell ref="C20:D20"/>
    <mergeCell ref="B18:B19"/>
    <mergeCell ref="B21:B22"/>
    <mergeCell ref="C21:D21"/>
    <mergeCell ref="C22:D22"/>
    <mergeCell ref="C23:D23"/>
    <mergeCell ref="C13:D13"/>
    <mergeCell ref="C14:D14"/>
    <mergeCell ref="C15:D15"/>
    <mergeCell ref="C18:D18"/>
    <mergeCell ref="C19:D19"/>
    <mergeCell ref="C1:E1"/>
    <mergeCell ref="B2:F2"/>
    <mergeCell ref="B3:C3"/>
    <mergeCell ref="B4:H5"/>
    <mergeCell ref="C17:D17"/>
  </mergeCells>
  <phoneticPr fontId="0" type="noConversion"/>
  <pageMargins left="0.4" right="0.74791666666666667" top="0.2902777777777778" bottom="0.27986111111111112" header="0.2902777777777778" footer="0.51180555555555551"/>
  <pageSetup paperSize="9" scale="80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SheetLayoutView="75" workbookViewId="0">
      <selection activeCell="I9" sqref="I9"/>
    </sheetView>
  </sheetViews>
  <sheetFormatPr defaultRowHeight="12.75"/>
  <cols>
    <col min="1" max="1" width="0.85546875" customWidth="1"/>
    <col min="2" max="2" width="9.5703125" style="7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D1" s="445" t="s">
        <v>222</v>
      </c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2:18" ht="18" customHeight="1">
      <c r="B2" s="446" t="s">
        <v>216</v>
      </c>
      <c r="C2" s="446"/>
      <c r="D2" s="447" t="s">
        <v>27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2"/>
    </row>
    <row r="3" spans="2:18" ht="31.5" customHeight="1" thickBot="1">
      <c r="C3" s="448" t="s">
        <v>28</v>
      </c>
      <c r="D3" s="448"/>
      <c r="E3" s="448"/>
      <c r="F3" s="8" t="s">
        <v>29</v>
      </c>
      <c r="G3" s="8"/>
      <c r="H3" s="449">
        <f>'1.Жалобы'!E7</f>
        <v>41913</v>
      </c>
      <c r="I3" s="449"/>
      <c r="J3" s="449"/>
      <c r="K3" s="8" t="s">
        <v>3</v>
      </c>
      <c r="L3" s="449">
        <f>'1.Жалобы'!G7</f>
        <v>42004</v>
      </c>
      <c r="M3" s="449"/>
      <c r="N3" s="449"/>
    </row>
    <row r="4" spans="2:18" ht="13.5" thickBot="1"/>
    <row r="5" spans="2:18" ht="15" customHeight="1">
      <c r="B5" s="450"/>
      <c r="C5" s="453"/>
      <c r="D5" s="454"/>
      <c r="E5" s="459" t="s">
        <v>30</v>
      </c>
      <c r="F5" s="475" t="s">
        <v>31</v>
      </c>
      <c r="G5" s="476"/>
      <c r="H5" s="476"/>
      <c r="I5" s="476"/>
      <c r="J5" s="476"/>
      <c r="K5" s="476"/>
      <c r="L5" s="476"/>
      <c r="M5" s="476"/>
      <c r="N5" s="477"/>
      <c r="O5" s="480" t="s">
        <v>32</v>
      </c>
      <c r="P5" s="476"/>
      <c r="Q5" s="477"/>
      <c r="R5" s="468" t="s">
        <v>33</v>
      </c>
    </row>
    <row r="6" spans="2:18" ht="15">
      <c r="B6" s="451"/>
      <c r="C6" s="455"/>
      <c r="D6" s="456"/>
      <c r="E6" s="460"/>
      <c r="F6" s="471" t="s">
        <v>34</v>
      </c>
      <c r="G6" s="444"/>
      <c r="H6" s="444"/>
      <c r="I6" s="444" t="s">
        <v>204</v>
      </c>
      <c r="J6" s="444"/>
      <c r="K6" s="444"/>
      <c r="L6" s="444" t="s">
        <v>22</v>
      </c>
      <c r="M6" s="444"/>
      <c r="N6" s="472"/>
      <c r="O6" s="481"/>
      <c r="P6" s="444"/>
      <c r="Q6" s="472"/>
      <c r="R6" s="469"/>
    </row>
    <row r="7" spans="2:18" ht="12.75" customHeight="1" thickBot="1">
      <c r="B7" s="452"/>
      <c r="C7" s="457"/>
      <c r="D7" s="458"/>
      <c r="E7" s="93" t="s">
        <v>5</v>
      </c>
      <c r="F7" s="94" t="s">
        <v>5</v>
      </c>
      <c r="G7" s="95" t="s">
        <v>6</v>
      </c>
      <c r="H7" s="95" t="s">
        <v>7</v>
      </c>
      <c r="I7" s="95" t="s">
        <v>5</v>
      </c>
      <c r="J7" s="95" t="s">
        <v>6</v>
      </c>
      <c r="K7" s="95" t="s">
        <v>7</v>
      </c>
      <c r="L7" s="95" t="s">
        <v>5</v>
      </c>
      <c r="M7" s="95" t="s">
        <v>6</v>
      </c>
      <c r="N7" s="96" t="s">
        <v>7</v>
      </c>
      <c r="O7" s="97" t="s">
        <v>5</v>
      </c>
      <c r="P7" s="98" t="s">
        <v>6</v>
      </c>
      <c r="Q7" s="99" t="s">
        <v>7</v>
      </c>
      <c r="R7" s="470"/>
    </row>
    <row r="8" spans="2:18" ht="13.5" thickBot="1">
      <c r="B8" s="100" t="s">
        <v>9</v>
      </c>
      <c r="C8" s="473" t="s">
        <v>10</v>
      </c>
      <c r="D8" s="474"/>
      <c r="E8" s="101">
        <v>1</v>
      </c>
      <c r="F8" s="102">
        <v>2</v>
      </c>
      <c r="G8" s="103">
        <v>3</v>
      </c>
      <c r="H8" s="103">
        <v>4</v>
      </c>
      <c r="I8" s="103">
        <v>5</v>
      </c>
      <c r="J8" s="103">
        <v>6</v>
      </c>
      <c r="K8" s="103">
        <v>7</v>
      </c>
      <c r="L8" s="103">
        <v>8</v>
      </c>
      <c r="M8" s="103">
        <v>9</v>
      </c>
      <c r="N8" s="104">
        <v>10</v>
      </c>
      <c r="O8" s="105">
        <v>11</v>
      </c>
      <c r="P8" s="103">
        <v>12</v>
      </c>
      <c r="Q8" s="104">
        <v>13</v>
      </c>
      <c r="R8" s="106">
        <v>14</v>
      </c>
    </row>
    <row r="9" spans="2:18" ht="15.75" thickBot="1">
      <c r="B9" s="107">
        <v>1</v>
      </c>
      <c r="C9" s="482" t="s">
        <v>201</v>
      </c>
      <c r="D9" s="483"/>
      <c r="E9" s="137"/>
      <c r="F9" s="134"/>
      <c r="G9" s="108"/>
      <c r="H9" s="108"/>
      <c r="I9" s="108">
        <v>4</v>
      </c>
      <c r="J9" s="108"/>
      <c r="K9" s="141"/>
      <c r="L9" s="120">
        <f t="shared" ref="L9:N13" si="0">F9+I9</f>
        <v>4</v>
      </c>
      <c r="M9" s="109">
        <f t="shared" si="0"/>
        <v>0</v>
      </c>
      <c r="N9" s="120">
        <f t="shared" si="0"/>
        <v>0</v>
      </c>
      <c r="O9" s="120">
        <f>E9+F9+I9</f>
        <v>4</v>
      </c>
      <c r="P9" s="120">
        <f t="shared" ref="P9:Q13" si="1">G9+J9</f>
        <v>0</v>
      </c>
      <c r="Q9" s="140">
        <f t="shared" si="1"/>
        <v>0</v>
      </c>
      <c r="R9" s="140">
        <f>O9+P9+Q9</f>
        <v>4</v>
      </c>
    </row>
    <row r="10" spans="2:18" ht="15.75" thickBot="1">
      <c r="B10" s="217" t="s">
        <v>12</v>
      </c>
      <c r="C10" s="442" t="s">
        <v>20</v>
      </c>
      <c r="D10" s="443"/>
      <c r="E10" s="139"/>
      <c r="F10" s="136"/>
      <c r="G10" s="115"/>
      <c r="H10" s="115"/>
      <c r="I10" s="115">
        <v>0</v>
      </c>
      <c r="J10" s="115"/>
      <c r="K10" s="143"/>
      <c r="L10" s="120">
        <f t="shared" si="0"/>
        <v>0</v>
      </c>
      <c r="M10" s="116">
        <f t="shared" si="0"/>
        <v>0</v>
      </c>
      <c r="N10" s="120">
        <f t="shared" si="0"/>
        <v>0</v>
      </c>
      <c r="O10" s="120">
        <f>E10+F10+I10</f>
        <v>0</v>
      </c>
      <c r="P10" s="120">
        <f t="shared" si="1"/>
        <v>0</v>
      </c>
      <c r="Q10" s="140">
        <f t="shared" si="1"/>
        <v>0</v>
      </c>
      <c r="R10" s="140">
        <f>O10+P10+Q10</f>
        <v>0</v>
      </c>
    </row>
    <row r="11" spans="2:18" ht="15.75" thickBot="1">
      <c r="B11" s="107">
        <v>3</v>
      </c>
      <c r="C11" s="110" t="s">
        <v>103</v>
      </c>
      <c r="D11" s="111"/>
      <c r="E11" s="138"/>
      <c r="F11" s="135"/>
      <c r="G11" s="112"/>
      <c r="H11" s="112"/>
      <c r="I11" s="112">
        <v>0</v>
      </c>
      <c r="J11" s="112"/>
      <c r="K11" s="142"/>
      <c r="L11" s="120">
        <f t="shared" si="0"/>
        <v>0</v>
      </c>
      <c r="M11" s="113">
        <f t="shared" si="0"/>
        <v>0</v>
      </c>
      <c r="N11" s="120">
        <f t="shared" si="0"/>
        <v>0</v>
      </c>
      <c r="O11" s="120">
        <f>E11+F11+I11</f>
        <v>0</v>
      </c>
      <c r="P11" s="120">
        <f t="shared" si="1"/>
        <v>0</v>
      </c>
      <c r="Q11" s="140">
        <f t="shared" si="1"/>
        <v>0</v>
      </c>
      <c r="R11" s="140">
        <f>O11+P11+Q11</f>
        <v>0</v>
      </c>
    </row>
    <row r="12" spans="2:18" ht="15.75" thickBot="1">
      <c r="B12" s="114">
        <v>4</v>
      </c>
      <c r="C12" s="442" t="s">
        <v>104</v>
      </c>
      <c r="D12" s="443"/>
      <c r="E12" s="139"/>
      <c r="F12" s="136"/>
      <c r="G12" s="115"/>
      <c r="H12" s="115"/>
      <c r="I12" s="115">
        <v>14</v>
      </c>
      <c r="J12" s="115"/>
      <c r="K12" s="143"/>
      <c r="L12" s="120">
        <f t="shared" si="0"/>
        <v>14</v>
      </c>
      <c r="M12" s="116">
        <f t="shared" si="0"/>
        <v>0</v>
      </c>
      <c r="N12" s="120">
        <f t="shared" si="0"/>
        <v>0</v>
      </c>
      <c r="O12" s="120">
        <f>E12+F12+I12</f>
        <v>14</v>
      </c>
      <c r="P12" s="120">
        <f t="shared" si="1"/>
        <v>0</v>
      </c>
      <c r="Q12" s="140">
        <f t="shared" si="1"/>
        <v>0</v>
      </c>
      <c r="R12" s="140">
        <f>O12+P12+Q12</f>
        <v>14</v>
      </c>
    </row>
    <row r="13" spans="2:18" ht="30.75" customHeight="1" thickBot="1">
      <c r="B13" s="466" t="s">
        <v>17</v>
      </c>
      <c r="C13" s="442" t="s">
        <v>105</v>
      </c>
      <c r="D13" s="443"/>
      <c r="E13" s="139"/>
      <c r="F13" s="136"/>
      <c r="G13" s="115"/>
      <c r="H13" s="115"/>
      <c r="I13" s="115">
        <v>10</v>
      </c>
      <c r="J13" s="115"/>
      <c r="K13" s="143"/>
      <c r="L13" s="120">
        <f t="shared" si="0"/>
        <v>10</v>
      </c>
      <c r="M13" s="116">
        <f t="shared" si="0"/>
        <v>0</v>
      </c>
      <c r="N13" s="120">
        <f t="shared" si="0"/>
        <v>0</v>
      </c>
      <c r="O13" s="120">
        <f>E13+F13+I13</f>
        <v>10</v>
      </c>
      <c r="P13" s="120">
        <f t="shared" si="1"/>
        <v>0</v>
      </c>
      <c r="Q13" s="140">
        <f t="shared" si="1"/>
        <v>0</v>
      </c>
      <c r="R13" s="140">
        <f>O13+P13+Q13</f>
        <v>10</v>
      </c>
    </row>
    <row r="14" spans="2:18" ht="26.25" customHeight="1" thickBot="1">
      <c r="B14" s="467"/>
      <c r="C14" s="478" t="s">
        <v>106</v>
      </c>
      <c r="D14" s="479"/>
      <c r="E14" s="145">
        <f t="shared" ref="E14:R14" si="2">IF(E12=0,0,E13/E12)</f>
        <v>0</v>
      </c>
      <c r="F14" s="146">
        <f t="shared" si="2"/>
        <v>0</v>
      </c>
      <c r="G14" s="147">
        <f t="shared" si="2"/>
        <v>0</v>
      </c>
      <c r="H14" s="147">
        <f t="shared" si="2"/>
        <v>0</v>
      </c>
      <c r="I14" s="147">
        <f t="shared" si="2"/>
        <v>0.7142857142857143</v>
      </c>
      <c r="J14" s="147">
        <f t="shared" si="2"/>
        <v>0</v>
      </c>
      <c r="K14" s="148">
        <f t="shared" si="2"/>
        <v>0</v>
      </c>
      <c r="L14" s="117">
        <f t="shared" si="2"/>
        <v>0.7142857142857143</v>
      </c>
      <c r="M14" s="118">
        <f t="shared" si="2"/>
        <v>0</v>
      </c>
      <c r="N14" s="144">
        <f t="shared" si="2"/>
        <v>0</v>
      </c>
      <c r="O14" s="117">
        <f t="shared" si="2"/>
        <v>0.7142857142857143</v>
      </c>
      <c r="P14" s="118">
        <f t="shared" si="2"/>
        <v>0</v>
      </c>
      <c r="Q14" s="144">
        <f t="shared" si="2"/>
        <v>0</v>
      </c>
      <c r="R14" s="119">
        <f t="shared" si="2"/>
        <v>0.7142857142857143</v>
      </c>
    </row>
    <row r="15" spans="2:18" ht="15.75" thickBot="1">
      <c r="B15" s="114">
        <v>6</v>
      </c>
      <c r="C15" s="461" t="s">
        <v>35</v>
      </c>
      <c r="D15" s="462"/>
      <c r="E15" s="140">
        <f>SUM(E17:E23)</f>
        <v>0</v>
      </c>
      <c r="F15" s="140">
        <f t="shared" ref="F15:K15" si="3">SUM(F17:F23)</f>
        <v>0</v>
      </c>
      <c r="G15" s="140">
        <f t="shared" si="3"/>
        <v>0</v>
      </c>
      <c r="H15" s="140">
        <f t="shared" si="3"/>
        <v>0</v>
      </c>
      <c r="I15" s="140">
        <f t="shared" si="3"/>
        <v>10</v>
      </c>
      <c r="J15" s="140">
        <f t="shared" si="3"/>
        <v>0</v>
      </c>
      <c r="K15" s="140">
        <f t="shared" si="3"/>
        <v>0</v>
      </c>
      <c r="L15" s="120">
        <f>F15+I15</f>
        <v>10</v>
      </c>
      <c r="M15" s="120">
        <f>G15+J15</f>
        <v>0</v>
      </c>
      <c r="N15" s="120">
        <f>H15+K15</f>
        <v>0</v>
      </c>
      <c r="O15" s="120">
        <f>E15+F15+I15</f>
        <v>10</v>
      </c>
      <c r="P15" s="120">
        <f>G15+J15</f>
        <v>0</v>
      </c>
      <c r="Q15" s="140">
        <f>H15+K15</f>
        <v>0</v>
      </c>
      <c r="R15" s="140">
        <f>O15+P15+Q15</f>
        <v>10</v>
      </c>
    </row>
    <row r="16" spans="2:18" ht="15" thickBot="1">
      <c r="B16" s="463" t="s">
        <v>24</v>
      </c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5"/>
    </row>
    <row r="17" spans="2:18" ht="14.25" customHeight="1" thickBot="1">
      <c r="B17" s="258" t="s">
        <v>194</v>
      </c>
      <c r="C17" s="489" t="s">
        <v>144</v>
      </c>
      <c r="D17" s="490"/>
      <c r="E17" s="264"/>
      <c r="F17" s="265"/>
      <c r="G17" s="266"/>
      <c r="H17" s="266"/>
      <c r="I17" s="266"/>
      <c r="J17" s="266"/>
      <c r="K17" s="267"/>
      <c r="L17" s="120">
        <f t="shared" ref="L17:L23" si="4">F17+I17</f>
        <v>0</v>
      </c>
      <c r="M17" s="120">
        <f t="shared" ref="M17:M23" si="5">G17+J17</f>
        <v>0</v>
      </c>
      <c r="N17" s="120">
        <f t="shared" ref="N17:N23" si="6">H17+K17</f>
        <v>0</v>
      </c>
      <c r="O17" s="120">
        <f t="shared" ref="O17:O23" si="7">E17+F17+I17</f>
        <v>0</v>
      </c>
      <c r="P17" s="120">
        <f t="shared" ref="P17:P23" si="8">G17+J17</f>
        <v>0</v>
      </c>
      <c r="Q17" s="140">
        <f t="shared" ref="Q17:Q23" si="9">H17+K17</f>
        <v>0</v>
      </c>
      <c r="R17" s="140">
        <f t="shared" ref="R17:R23" si="10">O17+P17+Q17</f>
        <v>0</v>
      </c>
    </row>
    <row r="18" spans="2:18" s="263" customFormat="1" ht="12.75" customHeight="1" thickBot="1">
      <c r="B18" s="258" t="s">
        <v>195</v>
      </c>
      <c r="C18" s="491" t="s">
        <v>152</v>
      </c>
      <c r="D18" s="492"/>
      <c r="E18" s="259"/>
      <c r="F18" s="260"/>
      <c r="G18" s="261"/>
      <c r="H18" s="261"/>
      <c r="I18" s="261"/>
      <c r="J18" s="261"/>
      <c r="K18" s="262"/>
      <c r="L18" s="120">
        <f t="shared" si="4"/>
        <v>0</v>
      </c>
      <c r="M18" s="120">
        <f t="shared" si="5"/>
        <v>0</v>
      </c>
      <c r="N18" s="120">
        <f t="shared" si="6"/>
        <v>0</v>
      </c>
      <c r="O18" s="120">
        <f t="shared" si="7"/>
        <v>0</v>
      </c>
      <c r="P18" s="120">
        <f t="shared" si="8"/>
        <v>0</v>
      </c>
      <c r="Q18" s="140">
        <f t="shared" si="9"/>
        <v>0</v>
      </c>
      <c r="R18" s="140">
        <f t="shared" si="10"/>
        <v>0</v>
      </c>
    </row>
    <row r="19" spans="2:18" ht="13.5" thickBot="1">
      <c r="B19" s="258" t="s">
        <v>196</v>
      </c>
      <c r="C19" s="491" t="s">
        <v>145</v>
      </c>
      <c r="D19" s="492"/>
      <c r="E19" s="268"/>
      <c r="F19" s="260"/>
      <c r="G19" s="261"/>
      <c r="H19" s="261"/>
      <c r="I19" s="261"/>
      <c r="J19" s="261"/>
      <c r="K19" s="262"/>
      <c r="L19" s="120">
        <f t="shared" si="4"/>
        <v>0</v>
      </c>
      <c r="M19" s="120">
        <f t="shared" si="5"/>
        <v>0</v>
      </c>
      <c r="N19" s="120">
        <f t="shared" si="6"/>
        <v>0</v>
      </c>
      <c r="O19" s="120">
        <f t="shared" si="7"/>
        <v>0</v>
      </c>
      <c r="P19" s="120">
        <f t="shared" si="8"/>
        <v>0</v>
      </c>
      <c r="Q19" s="140">
        <f t="shared" si="9"/>
        <v>0</v>
      </c>
      <c r="R19" s="140">
        <f t="shared" si="10"/>
        <v>0</v>
      </c>
    </row>
    <row r="20" spans="2:18" ht="33.75" customHeight="1" thickBot="1">
      <c r="B20" s="258" t="s">
        <v>197</v>
      </c>
      <c r="C20" s="493" t="s">
        <v>153</v>
      </c>
      <c r="D20" s="494"/>
      <c r="E20" s="268"/>
      <c r="F20" s="260"/>
      <c r="G20" s="261"/>
      <c r="H20" s="261"/>
      <c r="I20" s="261"/>
      <c r="J20" s="261"/>
      <c r="K20" s="262"/>
      <c r="L20" s="120">
        <f t="shared" si="4"/>
        <v>0</v>
      </c>
      <c r="M20" s="120">
        <f t="shared" si="5"/>
        <v>0</v>
      </c>
      <c r="N20" s="120">
        <f t="shared" si="6"/>
        <v>0</v>
      </c>
      <c r="O20" s="120">
        <f t="shared" si="7"/>
        <v>0</v>
      </c>
      <c r="P20" s="120">
        <f t="shared" si="8"/>
        <v>0</v>
      </c>
      <c r="Q20" s="140">
        <f t="shared" si="9"/>
        <v>0</v>
      </c>
      <c r="R20" s="140">
        <f t="shared" si="10"/>
        <v>0</v>
      </c>
    </row>
    <row r="21" spans="2:18" s="9" customFormat="1" ht="28.5" customHeight="1" thickBot="1">
      <c r="B21" s="258" t="s">
        <v>198</v>
      </c>
      <c r="C21" s="497" t="s">
        <v>146</v>
      </c>
      <c r="D21" s="498"/>
      <c r="E21" s="269"/>
      <c r="F21" s="270"/>
      <c r="G21" s="271"/>
      <c r="H21" s="271"/>
      <c r="I21" s="271">
        <v>1</v>
      </c>
      <c r="J21" s="271"/>
      <c r="K21" s="272"/>
      <c r="L21" s="120">
        <f t="shared" si="4"/>
        <v>1</v>
      </c>
      <c r="M21" s="120">
        <f t="shared" si="5"/>
        <v>0</v>
      </c>
      <c r="N21" s="120">
        <f t="shared" si="6"/>
        <v>0</v>
      </c>
      <c r="O21" s="120">
        <f t="shared" si="7"/>
        <v>1</v>
      </c>
      <c r="P21" s="120">
        <f t="shared" si="8"/>
        <v>0</v>
      </c>
      <c r="Q21" s="140">
        <f t="shared" si="9"/>
        <v>0</v>
      </c>
      <c r="R21" s="140">
        <f t="shared" si="10"/>
        <v>1</v>
      </c>
    </row>
    <row r="22" spans="2:18" s="9" customFormat="1" ht="32.25" customHeight="1" thickBot="1">
      <c r="B22" s="258" t="s">
        <v>199</v>
      </c>
      <c r="C22" s="495" t="s">
        <v>151</v>
      </c>
      <c r="D22" s="496"/>
      <c r="E22" s="273"/>
      <c r="F22" s="270"/>
      <c r="G22" s="271"/>
      <c r="H22" s="271"/>
      <c r="I22" s="271">
        <v>9</v>
      </c>
      <c r="J22" s="271"/>
      <c r="K22" s="272"/>
      <c r="L22" s="120">
        <f t="shared" si="4"/>
        <v>9</v>
      </c>
      <c r="M22" s="120">
        <f t="shared" si="5"/>
        <v>0</v>
      </c>
      <c r="N22" s="120">
        <f t="shared" si="6"/>
        <v>0</v>
      </c>
      <c r="O22" s="120">
        <f t="shared" si="7"/>
        <v>9</v>
      </c>
      <c r="P22" s="120">
        <f t="shared" si="8"/>
        <v>0</v>
      </c>
      <c r="Q22" s="140">
        <f t="shared" si="9"/>
        <v>0</v>
      </c>
      <c r="R22" s="140">
        <f t="shared" si="10"/>
        <v>9</v>
      </c>
    </row>
    <row r="23" spans="2:18" ht="13.5" customHeight="1" thickBot="1">
      <c r="B23" s="258" t="s">
        <v>200</v>
      </c>
      <c r="C23" s="487" t="s">
        <v>25</v>
      </c>
      <c r="D23" s="488"/>
      <c r="E23" s="274"/>
      <c r="F23" s="275"/>
      <c r="G23" s="276"/>
      <c r="H23" s="276"/>
      <c r="I23" s="276"/>
      <c r="J23" s="276"/>
      <c r="K23" s="277"/>
      <c r="L23" s="120">
        <f t="shared" si="4"/>
        <v>0</v>
      </c>
      <c r="M23" s="120">
        <f t="shared" si="5"/>
        <v>0</v>
      </c>
      <c r="N23" s="120">
        <f t="shared" si="6"/>
        <v>0</v>
      </c>
      <c r="O23" s="120">
        <f t="shared" si="7"/>
        <v>0</v>
      </c>
      <c r="P23" s="120">
        <f t="shared" si="8"/>
        <v>0</v>
      </c>
      <c r="Q23" s="140">
        <f t="shared" si="9"/>
        <v>0</v>
      </c>
      <c r="R23" s="140">
        <f t="shared" si="10"/>
        <v>0</v>
      </c>
    </row>
    <row r="24" spans="2:18" ht="14.25" customHeight="1">
      <c r="B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5.75" customHeight="1">
      <c r="C25" s="13" t="s">
        <v>26</v>
      </c>
      <c r="D25" s="13"/>
    </row>
    <row r="26" spans="2:18" s="12" customFormat="1" ht="15.75" customHeight="1">
      <c r="B26" s="14" t="s">
        <v>36</v>
      </c>
      <c r="C26" s="484" t="s">
        <v>37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</row>
    <row r="27" spans="2:18" s="12" customFormat="1" ht="15.75" customHeight="1">
      <c r="B27" s="15" t="s">
        <v>38</v>
      </c>
      <c r="C27" s="485" t="s">
        <v>39</v>
      </c>
      <c r="D27" s="485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</row>
    <row r="28" spans="2:18" s="12" customFormat="1" ht="15.75" customHeight="1">
      <c r="B28" s="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12" customFormat="1">
      <c r="B29" s="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12" customFormat="1">
      <c r="B30" s="7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12" customFormat="1">
      <c r="B31" s="7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12" customFormat="1">
      <c r="B32" s="7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12" customFormat="1"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12" customFormat="1"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12" customFormat="1"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12" customFormat="1">
      <c r="B36" s="7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3.5" customHeight="1"/>
    <row r="38" spans="2:18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3">
    <mergeCell ref="C26:Q26"/>
    <mergeCell ref="C27:Q27"/>
    <mergeCell ref="C23:D23"/>
    <mergeCell ref="C17:D17"/>
    <mergeCell ref="C18:D18"/>
    <mergeCell ref="C19:D19"/>
    <mergeCell ref="C20:D20"/>
    <mergeCell ref="C22:D22"/>
    <mergeCell ref="C21:D21"/>
    <mergeCell ref="C15:D15"/>
    <mergeCell ref="B16:R16"/>
    <mergeCell ref="B13:B14"/>
    <mergeCell ref="C13:D13"/>
    <mergeCell ref="R5:R7"/>
    <mergeCell ref="F6:H6"/>
    <mergeCell ref="L6:N6"/>
    <mergeCell ref="C8:D8"/>
    <mergeCell ref="F5:N5"/>
    <mergeCell ref="C10:D10"/>
    <mergeCell ref="C14:D14"/>
    <mergeCell ref="O5:Q6"/>
    <mergeCell ref="C9:D9"/>
    <mergeCell ref="C12:D12"/>
    <mergeCell ref="I6:K6"/>
    <mergeCell ref="D1:Q1"/>
    <mergeCell ref="B2:C2"/>
    <mergeCell ref="D2:Q2"/>
    <mergeCell ref="C3:E3"/>
    <mergeCell ref="H3:J3"/>
    <mergeCell ref="L3:N3"/>
    <mergeCell ref="B5:B7"/>
    <mergeCell ref="C5:D7"/>
    <mergeCell ref="E5:E6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75" zoomScaleNormal="75" workbookViewId="0">
      <selection activeCell="G28" sqref="G28"/>
    </sheetView>
  </sheetViews>
  <sheetFormatPr defaultRowHeight="12.75"/>
  <cols>
    <col min="1" max="1" width="0.85546875" customWidth="1"/>
    <col min="2" max="2" width="4.42578125" style="7" customWidth="1"/>
    <col min="3" max="3" width="45" customWidth="1"/>
    <col min="4" max="4" width="12.5703125" style="16" customWidth="1"/>
    <col min="5" max="5" width="12" customWidth="1"/>
    <col min="6" max="8" width="22.7109375" customWidth="1"/>
  </cols>
  <sheetData>
    <row r="1" spans="2:8">
      <c r="D1" s="17"/>
      <c r="E1" s="18"/>
      <c r="F1" s="18"/>
      <c r="G1" s="18"/>
      <c r="H1" s="18"/>
    </row>
    <row r="2" spans="2:8" ht="18.75" customHeight="1" thickBot="1">
      <c r="B2" s="502" t="s">
        <v>217</v>
      </c>
      <c r="C2" s="502"/>
      <c r="D2" s="503" t="s">
        <v>222</v>
      </c>
      <c r="E2" s="503"/>
      <c r="F2" s="503"/>
      <c r="G2" s="503"/>
    </row>
    <row r="3" spans="2:8" ht="24" customHeight="1">
      <c r="D3" s="504" t="s">
        <v>27</v>
      </c>
      <c r="E3" s="504"/>
      <c r="F3" s="504"/>
      <c r="G3" s="504"/>
    </row>
    <row r="4" spans="2:8" ht="50.25" customHeight="1" thickBot="1">
      <c r="B4" s="10"/>
      <c r="C4" s="505" t="s">
        <v>40</v>
      </c>
      <c r="D4" s="505"/>
      <c r="E4" s="505"/>
      <c r="F4" s="505"/>
      <c r="G4" s="505"/>
    </row>
    <row r="5" spans="2:8" s="12" customFormat="1" ht="67.5" customHeight="1" thickBot="1">
      <c r="B5" s="510"/>
      <c r="C5" s="512"/>
      <c r="D5" s="512"/>
      <c r="E5" s="124" t="s">
        <v>107</v>
      </c>
      <c r="F5" s="125" t="s">
        <v>108</v>
      </c>
      <c r="G5" s="125" t="s">
        <v>109</v>
      </c>
      <c r="H5" s="125" t="s">
        <v>175</v>
      </c>
    </row>
    <row r="6" spans="2:8" s="12" customFormat="1" ht="14.25" customHeight="1" thickBot="1">
      <c r="B6" s="510"/>
      <c r="C6" s="512"/>
      <c r="D6" s="512"/>
      <c r="E6" s="19" t="s">
        <v>41</v>
      </c>
      <c r="F6" s="20" t="s">
        <v>41</v>
      </c>
      <c r="G6" s="20" t="s">
        <v>41</v>
      </c>
      <c r="H6" s="20" t="s">
        <v>41</v>
      </c>
    </row>
    <row r="7" spans="2:8" ht="13.5" thickBot="1">
      <c r="B7" s="21" t="s">
        <v>9</v>
      </c>
      <c r="C7" s="511" t="s">
        <v>10</v>
      </c>
      <c r="D7" s="511"/>
      <c r="E7" s="22">
        <v>1</v>
      </c>
      <c r="F7" s="23">
        <v>2</v>
      </c>
      <c r="G7" s="23">
        <v>3</v>
      </c>
      <c r="H7" s="23">
        <v>3</v>
      </c>
    </row>
    <row r="8" spans="2:8" s="12" customFormat="1" ht="12.75" customHeight="1" thickBot="1">
      <c r="B8" s="500">
        <v>1</v>
      </c>
      <c r="C8" s="513" t="s">
        <v>202</v>
      </c>
      <c r="D8" s="24" t="s">
        <v>5</v>
      </c>
      <c r="E8" s="159">
        <f>SUM(F8,G8:H8)</f>
        <v>0</v>
      </c>
      <c r="F8" s="286">
        <f>('1.Жалобы'!E21)</f>
        <v>0</v>
      </c>
      <c r="G8" s="287">
        <f>('2.Проверки'!O10)</f>
        <v>0</v>
      </c>
      <c r="H8" s="287">
        <f>('5.Реестр'!E10)</f>
        <v>0</v>
      </c>
    </row>
    <row r="9" spans="2:8" s="12" customFormat="1" ht="12.75" customHeight="1" thickBot="1">
      <c r="B9" s="500"/>
      <c r="C9" s="513"/>
      <c r="D9" s="26" t="s">
        <v>6</v>
      </c>
      <c r="E9" s="159">
        <f>SUM(F9,G9:H9)</f>
        <v>0</v>
      </c>
      <c r="F9" s="286">
        <f>('1.Жалобы'!F21)</f>
        <v>0</v>
      </c>
      <c r="G9" s="288">
        <f>('2.Проверки'!P10)</f>
        <v>0</v>
      </c>
      <c r="H9" s="287">
        <f>('5.Реестр'!E11)</f>
        <v>0</v>
      </c>
    </row>
    <row r="10" spans="2:8" s="12" customFormat="1" ht="12.75" customHeight="1" thickBot="1">
      <c r="B10" s="500"/>
      <c r="C10" s="513"/>
      <c r="D10" s="26" t="s">
        <v>7</v>
      </c>
      <c r="E10" s="159">
        <f>SUM(F10,G10:H10)</f>
        <v>0</v>
      </c>
      <c r="F10" s="289">
        <f>('1.Жалобы'!G21)</f>
        <v>0</v>
      </c>
      <c r="G10" s="288">
        <f>('2.Проверки'!Q10)</f>
        <v>0</v>
      </c>
      <c r="H10" s="287">
        <f>('5.Реестр'!E12)</f>
        <v>0</v>
      </c>
    </row>
    <row r="11" spans="2:8" s="12" customFormat="1" ht="13.5" thickBot="1">
      <c r="B11" s="500"/>
      <c r="C11" s="513"/>
      <c r="D11" s="28" t="s">
        <v>22</v>
      </c>
      <c r="E11" s="285">
        <f>F11+G11+H11</f>
        <v>0</v>
      </c>
      <c r="F11" s="152">
        <f>F8+F9+F10</f>
        <v>0</v>
      </c>
      <c r="G11" s="29">
        <f>G8+G9+G10</f>
        <v>0</v>
      </c>
      <c r="H11" s="29">
        <f>H8+H9+H10</f>
        <v>0</v>
      </c>
    </row>
    <row r="12" spans="2:8" s="12" customFormat="1" ht="12.75" customHeight="1" thickBot="1">
      <c r="B12" s="500">
        <v>2</v>
      </c>
      <c r="C12" s="517" t="s">
        <v>173</v>
      </c>
      <c r="D12" s="516" t="s">
        <v>5</v>
      </c>
      <c r="E12" s="161">
        <f>SUM(F12,G12)</f>
        <v>0</v>
      </c>
      <c r="F12" s="150"/>
      <c r="G12" s="25"/>
      <c r="H12" s="25"/>
    </row>
    <row r="13" spans="2:8" s="12" customFormat="1" ht="12.75" customHeight="1" thickBot="1">
      <c r="B13" s="500"/>
      <c r="C13" s="518"/>
      <c r="D13" s="516"/>
      <c r="E13" s="162">
        <f>IF(E8=0,0,E12/E8)</f>
        <v>0</v>
      </c>
      <c r="F13" s="153">
        <f>IF(F8=0,0,F12/F8)</f>
        <v>0</v>
      </c>
      <c r="G13" s="30">
        <f>IF(G8=0,0,G12/G8)</f>
        <v>0</v>
      </c>
      <c r="H13" s="30">
        <f>IF(H8=0,0,H12/H8)</f>
        <v>0</v>
      </c>
    </row>
    <row r="14" spans="2:8" s="12" customFormat="1" ht="12.75" customHeight="1" thickBot="1">
      <c r="B14" s="500"/>
      <c r="C14" s="518"/>
      <c r="D14" s="514" t="s">
        <v>6</v>
      </c>
      <c r="E14" s="160">
        <f>SUM(F14,G14)</f>
        <v>0</v>
      </c>
      <c r="F14" s="151"/>
      <c r="G14" s="27"/>
      <c r="H14" s="27"/>
    </row>
    <row r="15" spans="2:8" s="12" customFormat="1" ht="12.75" customHeight="1" thickBot="1">
      <c r="B15" s="500"/>
      <c r="C15" s="518"/>
      <c r="D15" s="514"/>
      <c r="E15" s="162">
        <f>IF(E9=0,0,E14/E9)</f>
        <v>0</v>
      </c>
      <c r="F15" s="153">
        <f>IF(F9=0,0,F14/F9)</f>
        <v>0</v>
      </c>
      <c r="G15" s="30">
        <f>IF(G9=0,0,G14/G9)</f>
        <v>0</v>
      </c>
      <c r="H15" s="30">
        <f>IF(H9=0,0,H14/H9)</f>
        <v>0</v>
      </c>
    </row>
    <row r="16" spans="2:8" s="12" customFormat="1" ht="12.75" customHeight="1" thickBot="1">
      <c r="B16" s="500"/>
      <c r="C16" s="518"/>
      <c r="D16" s="515" t="s">
        <v>7</v>
      </c>
      <c r="E16" s="160">
        <f>SUM(F16,G16)</f>
        <v>0</v>
      </c>
      <c r="F16" s="151"/>
      <c r="G16" s="27"/>
      <c r="H16" s="27"/>
    </row>
    <row r="17" spans="2:8" s="12" customFormat="1" ht="13.5" customHeight="1" thickBot="1">
      <c r="B17" s="500"/>
      <c r="C17" s="518"/>
      <c r="D17" s="515"/>
      <c r="E17" s="162">
        <f>IF(E10=0,0,E16/E10)</f>
        <v>0</v>
      </c>
      <c r="F17" s="153">
        <f>IF(F10=0,0,F16/F10)</f>
        <v>0</v>
      </c>
      <c r="G17" s="30">
        <f>IF(G10=0,0,G16/G10)</f>
        <v>0</v>
      </c>
      <c r="H17" s="30">
        <f>IF(H10=0,0,H16/H10)</f>
        <v>0</v>
      </c>
    </row>
    <row r="18" spans="2:8" s="12" customFormat="1" ht="13.5" thickBot="1">
      <c r="B18" s="500"/>
      <c r="C18" s="518"/>
      <c r="D18" s="499" t="s">
        <v>22</v>
      </c>
      <c r="E18" s="163">
        <f>E12+E14+E16</f>
        <v>0</v>
      </c>
      <c r="F18" s="154">
        <f>F12+F14+F16</f>
        <v>0</v>
      </c>
      <c r="G18" s="31">
        <f>G12+G14+G16</f>
        <v>0</v>
      </c>
      <c r="H18" s="31">
        <f>H12+H14+H16</f>
        <v>0</v>
      </c>
    </row>
    <row r="19" spans="2:8" s="12" customFormat="1" ht="13.5" thickBot="1">
      <c r="B19" s="500"/>
      <c r="C19" s="519"/>
      <c r="D19" s="499"/>
      <c r="E19" s="164">
        <f>IF(E11=0,0,E18/E11)</f>
        <v>0</v>
      </c>
      <c r="F19" s="155">
        <f>IF(F11=0,0,F18/F11)</f>
        <v>0</v>
      </c>
      <c r="G19" s="32">
        <f>IF(G11=0,0,G18/G11)</f>
        <v>0</v>
      </c>
      <c r="H19" s="32">
        <f>IF(H11=0,0,H18/H11)</f>
        <v>0</v>
      </c>
    </row>
    <row r="20" spans="2:8" s="12" customFormat="1" ht="12.75" customHeight="1" thickBot="1">
      <c r="B20" s="500">
        <v>3</v>
      </c>
      <c r="C20" s="506" t="s">
        <v>42</v>
      </c>
      <c r="D20" s="24" t="s">
        <v>5</v>
      </c>
      <c r="E20" s="216">
        <f t="shared" ref="E20:E27" si="0">F20+G20</f>
        <v>0</v>
      </c>
      <c r="F20" s="156"/>
      <c r="G20" s="121"/>
      <c r="H20" s="121"/>
    </row>
    <row r="21" spans="2:8" s="12" customFormat="1" ht="12.75" customHeight="1" thickBot="1">
      <c r="B21" s="500"/>
      <c r="C21" s="506"/>
      <c r="D21" s="26" t="s">
        <v>6</v>
      </c>
      <c r="E21" s="216">
        <f t="shared" si="0"/>
        <v>0</v>
      </c>
      <c r="F21" s="157"/>
      <c r="G21" s="123"/>
      <c r="H21" s="123"/>
    </row>
    <row r="22" spans="2:8" s="12" customFormat="1" ht="12.75" customHeight="1" thickBot="1">
      <c r="B22" s="500"/>
      <c r="C22" s="506"/>
      <c r="D22" s="149" t="s">
        <v>7</v>
      </c>
      <c r="E22" s="216">
        <f t="shared" si="0"/>
        <v>0</v>
      </c>
      <c r="F22" s="282"/>
      <c r="G22" s="123"/>
      <c r="H22" s="123"/>
    </row>
    <row r="23" spans="2:8" s="12" customFormat="1" ht="15.75" customHeight="1" thickBot="1">
      <c r="B23" s="500"/>
      <c r="C23" s="506"/>
      <c r="D23" s="28" t="s">
        <v>22</v>
      </c>
      <c r="E23" s="281">
        <f t="shared" si="0"/>
        <v>0</v>
      </c>
      <c r="F23" s="283">
        <f>F20+F21+F22</f>
        <v>0</v>
      </c>
      <c r="G23" s="284">
        <f>G20+G21+G22</f>
        <v>0</v>
      </c>
      <c r="H23" s="284">
        <f>H20+H21+H22</f>
        <v>0</v>
      </c>
    </row>
    <row r="24" spans="2:8" s="12" customFormat="1" ht="12.75" customHeight="1" thickBot="1">
      <c r="B24" s="500">
        <v>4</v>
      </c>
      <c r="C24" s="507" t="s">
        <v>177</v>
      </c>
      <c r="D24" s="24" t="s">
        <v>5</v>
      </c>
      <c r="E24" s="216">
        <f t="shared" si="0"/>
        <v>2</v>
      </c>
      <c r="F24" s="156"/>
      <c r="G24" s="121">
        <v>2</v>
      </c>
      <c r="H24" s="121"/>
    </row>
    <row r="25" spans="2:8" s="12" customFormat="1" ht="12.75" customHeight="1" thickBot="1">
      <c r="B25" s="500"/>
      <c r="C25" s="508"/>
      <c r="D25" s="26" t="s">
        <v>6</v>
      </c>
      <c r="E25" s="216">
        <f t="shared" si="0"/>
        <v>1</v>
      </c>
      <c r="F25" s="157"/>
      <c r="G25" s="123">
        <v>1</v>
      </c>
      <c r="H25" s="123"/>
    </row>
    <row r="26" spans="2:8" s="12" customFormat="1" ht="12.75" customHeight="1" thickBot="1">
      <c r="B26" s="500"/>
      <c r="C26" s="508"/>
      <c r="D26" s="149" t="s">
        <v>7</v>
      </c>
      <c r="E26" s="216">
        <f t="shared" si="0"/>
        <v>1</v>
      </c>
      <c r="F26" s="157"/>
      <c r="G26" s="123">
        <v>1</v>
      </c>
      <c r="H26" s="123"/>
    </row>
    <row r="27" spans="2:8" s="12" customFormat="1" ht="15.75" customHeight="1" thickBot="1">
      <c r="B27" s="500"/>
      <c r="C27" s="509"/>
      <c r="D27" s="28" t="s">
        <v>22</v>
      </c>
      <c r="E27" s="216">
        <f t="shared" si="0"/>
        <v>4</v>
      </c>
      <c r="F27" s="152">
        <f>F24+F25+F26</f>
        <v>0</v>
      </c>
      <c r="G27" s="122">
        <f>G24+G25+G26</f>
        <v>4</v>
      </c>
      <c r="H27" s="122">
        <f>H24+H25+H26</f>
        <v>0</v>
      </c>
    </row>
    <row r="28" spans="2:8" s="12" customFormat="1" ht="12.75" customHeight="1" thickBot="1">
      <c r="B28" s="500">
        <v>5</v>
      </c>
      <c r="C28" s="513" t="s">
        <v>43</v>
      </c>
      <c r="D28" s="279" t="s">
        <v>5</v>
      </c>
      <c r="E28" s="161">
        <f>SUM(F28,G28)</f>
        <v>0</v>
      </c>
      <c r="F28" s="150"/>
      <c r="G28" s="25"/>
      <c r="H28" s="25"/>
    </row>
    <row r="29" spans="2:8" s="12" customFormat="1" ht="12.75" customHeight="1" thickBot="1">
      <c r="B29" s="500"/>
      <c r="C29" s="513"/>
      <c r="D29" s="278" t="s">
        <v>6</v>
      </c>
      <c r="E29" s="160">
        <f>SUM(F29,G29)</f>
        <v>0</v>
      </c>
      <c r="F29" s="151"/>
      <c r="G29" s="27"/>
      <c r="H29" s="27"/>
    </row>
    <row r="30" spans="2:8" s="12" customFormat="1" ht="12.75" customHeight="1" thickBot="1">
      <c r="B30" s="500"/>
      <c r="C30" s="513"/>
      <c r="D30" s="278" t="s">
        <v>7</v>
      </c>
      <c r="E30" s="160">
        <f>SUM(F30,G30)</f>
        <v>0</v>
      </c>
      <c r="F30" s="151"/>
      <c r="G30" s="27"/>
      <c r="H30" s="27"/>
    </row>
    <row r="31" spans="2:8" s="12" customFormat="1" ht="13.5" thickBot="1">
      <c r="B31" s="500"/>
      <c r="C31" s="513"/>
      <c r="D31" s="515" t="s">
        <v>22</v>
      </c>
      <c r="E31" s="163">
        <f>E28+E29+E30</f>
        <v>0</v>
      </c>
      <c r="F31" s="33">
        <f>F28+F29+F30</f>
        <v>0</v>
      </c>
      <c r="G31" s="33">
        <f>G28+G29+G30</f>
        <v>0</v>
      </c>
      <c r="H31" s="33">
        <f>H28+H29+H30</f>
        <v>0</v>
      </c>
    </row>
    <row r="32" spans="2:8" s="12" customFormat="1" ht="13.5" thickBot="1">
      <c r="B32" s="500"/>
      <c r="C32" s="513"/>
      <c r="D32" s="515"/>
      <c r="E32" s="165">
        <v>0</v>
      </c>
      <c r="F32" s="158">
        <v>0</v>
      </c>
      <c r="G32" s="34">
        <v>0</v>
      </c>
      <c r="H32" s="34">
        <v>0</v>
      </c>
    </row>
    <row r="33" spans="2:8" s="12" customFormat="1" ht="12.75" customHeight="1" thickBot="1">
      <c r="B33" s="500">
        <v>6</v>
      </c>
      <c r="C33" s="501" t="s">
        <v>44</v>
      </c>
      <c r="D33" s="280" t="s">
        <v>5</v>
      </c>
      <c r="E33" s="161">
        <f>SUM(F33,G33)</f>
        <v>0</v>
      </c>
      <c r="F33" s="150"/>
      <c r="G33" s="25"/>
      <c r="H33" s="25"/>
    </row>
    <row r="34" spans="2:8" s="12" customFormat="1" ht="12.75" customHeight="1" thickBot="1">
      <c r="B34" s="500"/>
      <c r="C34" s="501"/>
      <c r="D34" s="278" t="s">
        <v>6</v>
      </c>
      <c r="E34" s="160">
        <f>SUM(F34,G34)</f>
        <v>0</v>
      </c>
      <c r="F34" s="151"/>
      <c r="G34" s="27"/>
      <c r="H34" s="27"/>
    </row>
    <row r="35" spans="2:8" s="12" customFormat="1" ht="12.75" customHeight="1" thickBot="1">
      <c r="B35" s="500"/>
      <c r="C35" s="501"/>
      <c r="D35" s="278" t="s">
        <v>7</v>
      </c>
      <c r="E35" s="160">
        <f>SUM(F35,G35)</f>
        <v>0</v>
      </c>
      <c r="F35" s="151"/>
      <c r="G35" s="27"/>
      <c r="H35" s="27"/>
    </row>
    <row r="36" spans="2:8" s="12" customFormat="1" ht="13.5" thickBot="1">
      <c r="B36" s="500"/>
      <c r="C36" s="501"/>
      <c r="D36" s="499" t="s">
        <v>22</v>
      </c>
      <c r="E36" s="163">
        <f>E33+E34+E35</f>
        <v>0</v>
      </c>
      <c r="F36" s="154">
        <f>F33+F34+F35</f>
        <v>0</v>
      </c>
      <c r="G36" s="31">
        <f>G33+G34+G35</f>
        <v>0</v>
      </c>
      <c r="H36" s="31">
        <f>H33+H34+H35</f>
        <v>0</v>
      </c>
    </row>
    <row r="37" spans="2:8" s="12" customFormat="1" ht="13.5" thickBot="1">
      <c r="B37" s="500"/>
      <c r="C37" s="501"/>
      <c r="D37" s="499"/>
      <c r="E37" s="166">
        <v>0</v>
      </c>
      <c r="F37" s="155">
        <v>0</v>
      </c>
      <c r="G37" s="32">
        <v>0</v>
      </c>
      <c r="H37" s="32">
        <v>0</v>
      </c>
    </row>
    <row r="38" spans="2:8" s="12" customFormat="1">
      <c r="B38"/>
      <c r="C38"/>
      <c r="D38"/>
      <c r="E38"/>
      <c r="F38" s="11"/>
      <c r="G38" s="11"/>
      <c r="H38" s="11"/>
    </row>
    <row r="39" spans="2:8" s="12" customFormat="1">
      <c r="B39"/>
      <c r="C39"/>
      <c r="D39"/>
      <c r="E39"/>
      <c r="F39" s="11"/>
      <c r="G39" s="11"/>
      <c r="H39" s="11"/>
    </row>
    <row r="40" spans="2:8">
      <c r="B40"/>
      <c r="D40"/>
      <c r="F40" s="4"/>
      <c r="G40" s="4"/>
      <c r="H40" s="4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28:B32"/>
    <mergeCell ref="C28:C32"/>
    <mergeCell ref="D31:D32"/>
    <mergeCell ref="B24:B27"/>
    <mergeCell ref="D12:D13"/>
    <mergeCell ref="D18:D19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</mergeCells>
  <phoneticPr fontId="0" type="noConversion"/>
  <pageMargins left="0.32013888888888886" right="0.37986111111111109" top="0.3" bottom="0.2298611111111111" header="0.51180555555555551" footer="0.51180555555555551"/>
  <pageSetup paperSize="9" scale="95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workbookViewId="0">
      <selection activeCell="I9" sqref="I9"/>
    </sheetView>
  </sheetViews>
  <sheetFormatPr defaultColWidth="9.140625" defaultRowHeight="12.75"/>
  <cols>
    <col min="1" max="1" width="3.140625" style="35" customWidth="1"/>
    <col min="2" max="2" width="7" style="35" customWidth="1"/>
    <col min="3" max="3" width="38.42578125" style="35" customWidth="1"/>
    <col min="4" max="4" width="37.28515625" style="35" customWidth="1"/>
    <col min="5" max="5" width="13.85546875" style="35" customWidth="1"/>
    <col min="6" max="16384" width="9.140625" style="35"/>
  </cols>
  <sheetData>
    <row r="2" spans="2:16">
      <c r="C2" s="36"/>
      <c r="D2" s="37"/>
      <c r="E2" s="37"/>
      <c r="F2" s="37"/>
      <c r="G2" s="37"/>
    </row>
    <row r="3" spans="2:16" ht="31.5" customHeight="1" thickBot="1">
      <c r="B3" s="522" t="s">
        <v>218</v>
      </c>
      <c r="C3" s="522"/>
      <c r="D3" s="523" t="s">
        <v>222</v>
      </c>
      <c r="E3" s="523"/>
      <c r="F3" s="523"/>
      <c r="G3" s="523"/>
      <c r="H3" s="38"/>
      <c r="I3" s="38"/>
      <c r="J3" s="38"/>
      <c r="K3" s="38"/>
      <c r="L3" s="38"/>
      <c r="M3" s="38"/>
      <c r="N3" s="38"/>
      <c r="O3" s="38"/>
      <c r="P3" s="38"/>
    </row>
    <row r="4" spans="2:16" ht="31.5" customHeight="1">
      <c r="B4" s="39"/>
      <c r="C4" s="39"/>
      <c r="D4" s="524" t="s">
        <v>27</v>
      </c>
      <c r="E4" s="524"/>
      <c r="F4" s="524"/>
      <c r="G4" s="524"/>
      <c r="H4" s="38"/>
      <c r="I4" s="38"/>
      <c r="J4" s="38"/>
      <c r="K4" s="38"/>
      <c r="L4" s="38"/>
      <c r="M4" s="38"/>
      <c r="N4" s="38"/>
      <c r="O4" s="38"/>
      <c r="P4" s="38"/>
    </row>
    <row r="5" spans="2:16" ht="31.5" customHeight="1">
      <c r="B5" s="40"/>
      <c r="C5" s="525" t="s">
        <v>45</v>
      </c>
      <c r="D5" s="525"/>
      <c r="E5" s="525"/>
      <c r="F5" s="525"/>
      <c r="G5" s="525"/>
      <c r="H5" s="38"/>
      <c r="I5" s="38"/>
      <c r="J5" s="38"/>
      <c r="K5" s="38"/>
      <c r="L5" s="38"/>
      <c r="M5" s="38"/>
      <c r="N5" s="38"/>
      <c r="O5" s="38"/>
      <c r="P5" s="38"/>
    </row>
    <row r="6" spans="2:16" ht="13.5" thickBot="1">
      <c r="B6" s="41"/>
      <c r="C6" s="41"/>
      <c r="D6" s="41"/>
      <c r="E6" s="41"/>
      <c r="F6" s="41"/>
      <c r="G6" s="41"/>
    </row>
    <row r="7" spans="2:16" ht="12.75" customHeight="1" thickBot="1">
      <c r="B7" s="526" t="s">
        <v>46</v>
      </c>
      <c r="C7" s="527" t="s">
        <v>47</v>
      </c>
      <c r="D7" s="527"/>
      <c r="E7" s="521" t="s">
        <v>48</v>
      </c>
      <c r="F7" s="521"/>
      <c r="G7" s="521"/>
      <c r="H7" s="42"/>
      <c r="I7" s="42"/>
    </row>
    <row r="8" spans="2:16" ht="24" customHeight="1">
      <c r="B8" s="526"/>
      <c r="C8" s="527"/>
      <c r="D8" s="527"/>
      <c r="E8" s="43" t="s">
        <v>5</v>
      </c>
      <c r="F8" s="44" t="s">
        <v>6</v>
      </c>
      <c r="G8" s="44" t="s">
        <v>7</v>
      </c>
      <c r="H8" s="42"/>
      <c r="I8" s="42"/>
    </row>
    <row r="9" spans="2:16" ht="13.5" thickBot="1">
      <c r="B9" s="45" t="s">
        <v>9</v>
      </c>
      <c r="C9" s="520" t="s">
        <v>10</v>
      </c>
      <c r="D9" s="520"/>
      <c r="E9" s="46">
        <v>1</v>
      </c>
      <c r="F9" s="256">
        <v>2</v>
      </c>
      <c r="G9" s="256">
        <v>3</v>
      </c>
    </row>
    <row r="10" spans="2:16" ht="13.5" customHeight="1" thickBot="1">
      <c r="B10" s="47">
        <v>1</v>
      </c>
      <c r="C10" s="528" t="s">
        <v>49</v>
      </c>
      <c r="D10" s="48" t="s">
        <v>8</v>
      </c>
      <c r="E10" s="248"/>
      <c r="F10" s="531"/>
      <c r="G10" s="532"/>
    </row>
    <row r="11" spans="2:16" ht="13.5" thickBot="1">
      <c r="B11" s="529">
        <v>2</v>
      </c>
      <c r="C11" s="528"/>
      <c r="D11" s="530" t="s">
        <v>50</v>
      </c>
      <c r="E11" s="249"/>
      <c r="F11" s="533"/>
      <c r="G11" s="534"/>
    </row>
    <row r="12" spans="2:16" ht="13.5" thickBot="1">
      <c r="B12" s="529"/>
      <c r="C12" s="528"/>
      <c r="D12" s="530"/>
      <c r="E12" s="250">
        <f>IF(E10=0,0,E11/E10)</f>
        <v>0</v>
      </c>
      <c r="F12" s="533"/>
      <c r="G12" s="534"/>
    </row>
    <row r="13" spans="2:16" ht="13.5" thickBot="1">
      <c r="B13" s="49">
        <v>3</v>
      </c>
      <c r="C13" s="528"/>
      <c r="D13" s="50" t="s">
        <v>51</v>
      </c>
      <c r="E13" s="251"/>
      <c r="F13" s="535"/>
      <c r="G13" s="536"/>
    </row>
    <row r="14" spans="2:16" ht="12.75" customHeight="1" thickBot="1">
      <c r="B14" s="51">
        <v>4</v>
      </c>
      <c r="C14" s="538" t="s">
        <v>52</v>
      </c>
      <c r="D14" s="48" t="s">
        <v>8</v>
      </c>
      <c r="E14" s="248"/>
      <c r="F14" s="540"/>
      <c r="G14" s="541"/>
    </row>
    <row r="15" spans="2:16" ht="13.5" thickBot="1">
      <c r="B15" s="529">
        <v>5</v>
      </c>
      <c r="C15" s="538"/>
      <c r="D15" s="537" t="s">
        <v>53</v>
      </c>
      <c r="E15" s="249"/>
      <c r="F15" s="533"/>
      <c r="G15" s="534"/>
    </row>
    <row r="16" spans="2:16" ht="13.5" thickBot="1">
      <c r="B16" s="529"/>
      <c r="C16" s="538"/>
      <c r="D16" s="537"/>
      <c r="E16" s="252">
        <f>IF(E14=0,0,E15/E14)</f>
        <v>0</v>
      </c>
      <c r="F16" s="542"/>
      <c r="G16" s="543"/>
    </row>
    <row r="17" spans="2:7" ht="12.75" customHeight="1" thickBot="1">
      <c r="B17" s="49">
        <v>6</v>
      </c>
      <c r="C17" s="539" t="s">
        <v>54</v>
      </c>
      <c r="D17" s="52" t="s">
        <v>8</v>
      </c>
      <c r="E17" s="544"/>
      <c r="F17" s="257"/>
      <c r="G17" s="547"/>
    </row>
    <row r="18" spans="2:7" ht="13.5" thickBot="1">
      <c r="B18" s="529">
        <v>7</v>
      </c>
      <c r="C18" s="539"/>
      <c r="D18" s="530" t="s">
        <v>50</v>
      </c>
      <c r="E18" s="545"/>
      <c r="F18" s="253"/>
      <c r="G18" s="548"/>
    </row>
    <row r="19" spans="2:7" ht="13.5" thickBot="1">
      <c r="B19" s="529"/>
      <c r="C19" s="539"/>
      <c r="D19" s="530"/>
      <c r="E19" s="545"/>
      <c r="F19" s="254">
        <f>IF(F17=0,0,F18/F17)</f>
        <v>0</v>
      </c>
      <c r="G19" s="548"/>
    </row>
    <row r="20" spans="2:7" ht="13.5" thickBot="1">
      <c r="B20" s="49">
        <v>8</v>
      </c>
      <c r="C20" s="539"/>
      <c r="D20" s="53" t="s">
        <v>51</v>
      </c>
      <c r="E20" s="545"/>
      <c r="F20" s="253"/>
      <c r="G20" s="548"/>
    </row>
    <row r="21" spans="2:7" ht="13.5" thickBot="1">
      <c r="B21" s="54">
        <v>9</v>
      </c>
      <c r="C21" s="539"/>
      <c r="D21" s="55" t="s">
        <v>154</v>
      </c>
      <c r="E21" s="546"/>
      <c r="F21" s="255"/>
      <c r="G21" s="549"/>
    </row>
    <row r="22" spans="2:7">
      <c r="B22" s="41"/>
      <c r="C22" s="41"/>
      <c r="D22" s="41"/>
      <c r="E22" s="41"/>
      <c r="F22" s="41"/>
      <c r="G22" s="41"/>
    </row>
    <row r="23" spans="2:7">
      <c r="B23"/>
      <c r="C23"/>
      <c r="D23"/>
      <c r="E23"/>
      <c r="F23"/>
      <c r="G23" s="41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workbookViewId="0">
      <selection activeCell="I15" sqref="I15"/>
    </sheetView>
  </sheetViews>
  <sheetFormatPr defaultColWidth="9.140625" defaultRowHeight="12.75"/>
  <cols>
    <col min="1" max="1" width="2.85546875" style="35" customWidth="1"/>
    <col min="2" max="2" width="5.85546875" style="35" customWidth="1"/>
    <col min="3" max="3" width="36.5703125" style="35" customWidth="1"/>
    <col min="4" max="4" width="6.140625" style="35" customWidth="1"/>
    <col min="5" max="5" width="19.5703125" style="35" customWidth="1"/>
    <col min="6" max="6" width="21.140625" style="35" customWidth="1"/>
    <col min="7" max="7" width="20.140625" style="35" customWidth="1"/>
    <col min="8" max="16384" width="9.140625" style="35"/>
  </cols>
  <sheetData>
    <row r="2" spans="2:9" ht="13.5" thickBot="1">
      <c r="D2" s="550" t="s">
        <v>222</v>
      </c>
      <c r="E2" s="550"/>
      <c r="F2" s="550"/>
    </row>
    <row r="3" spans="2:9" ht="16.5" customHeight="1">
      <c r="B3" s="551" t="s">
        <v>219</v>
      </c>
      <c r="C3" s="551"/>
      <c r="D3" s="552"/>
      <c r="E3" s="552"/>
      <c r="F3" s="552"/>
      <c r="G3" s="56"/>
      <c r="H3" s="56"/>
      <c r="I3" s="56"/>
    </row>
    <row r="4" spans="2:9" ht="39.75" customHeight="1">
      <c r="B4" s="57"/>
      <c r="C4" s="553" t="s">
        <v>55</v>
      </c>
      <c r="D4" s="553"/>
      <c r="E4" s="553"/>
      <c r="F4" s="553"/>
      <c r="G4" s="41"/>
    </row>
    <row r="5" spans="2:9" ht="13.5" thickBot="1">
      <c r="B5" s="41"/>
      <c r="C5" s="41"/>
      <c r="D5" s="41"/>
      <c r="E5" s="41"/>
      <c r="F5" s="41"/>
      <c r="G5" s="41"/>
    </row>
    <row r="6" spans="2:9" ht="52.5" customHeight="1" thickBot="1">
      <c r="B6" s="554" t="s">
        <v>46</v>
      </c>
      <c r="C6" s="564" t="s">
        <v>56</v>
      </c>
      <c r="D6" s="565"/>
      <c r="E6" s="293" t="s">
        <v>57</v>
      </c>
      <c r="F6" s="293" t="s">
        <v>187</v>
      </c>
      <c r="G6" s="326" t="s">
        <v>190</v>
      </c>
      <c r="H6" s="294" t="s">
        <v>8</v>
      </c>
    </row>
    <row r="7" spans="2:9" ht="13.5" thickBot="1">
      <c r="B7" s="555"/>
      <c r="C7" s="566"/>
      <c r="D7" s="567"/>
      <c r="E7" s="295" t="s">
        <v>58</v>
      </c>
      <c r="F7" s="296" t="s">
        <v>58</v>
      </c>
      <c r="G7" s="297" t="s">
        <v>58</v>
      </c>
      <c r="H7" s="298" t="s">
        <v>58</v>
      </c>
    </row>
    <row r="8" spans="2:9" ht="13.5" thickBot="1">
      <c r="B8" s="304" t="s">
        <v>9</v>
      </c>
      <c r="C8" s="572" t="s">
        <v>10</v>
      </c>
      <c r="D8" s="573"/>
      <c r="E8" s="325">
        <v>1</v>
      </c>
      <c r="F8" s="299">
        <v>2</v>
      </c>
      <c r="G8" s="300">
        <v>3</v>
      </c>
      <c r="H8" s="294">
        <v>4</v>
      </c>
    </row>
    <row r="9" spans="2:9" ht="13.5" thickBot="1">
      <c r="B9" s="324">
        <v>1</v>
      </c>
      <c r="C9" s="574" t="s">
        <v>59</v>
      </c>
      <c r="D9" s="575"/>
      <c r="E9" s="301"/>
      <c r="F9" s="301">
        <v>1</v>
      </c>
      <c r="G9" s="302">
        <v>2</v>
      </c>
      <c r="H9" s="303">
        <v>3</v>
      </c>
    </row>
    <row r="10" spans="2:9" ht="13.5" customHeight="1" thickBot="1">
      <c r="B10" s="576" t="s">
        <v>174</v>
      </c>
      <c r="C10" s="578" t="s">
        <v>176</v>
      </c>
      <c r="D10" s="305" t="s">
        <v>5</v>
      </c>
      <c r="E10" s="306"/>
      <c r="F10" s="306"/>
      <c r="G10" s="302"/>
      <c r="H10" s="303">
        <f>SUM(E10,G10)</f>
        <v>0</v>
      </c>
    </row>
    <row r="11" spans="2:9" ht="13.5" customHeight="1" thickBot="1">
      <c r="B11" s="577"/>
      <c r="C11" s="579"/>
      <c r="D11" s="307" t="s">
        <v>6</v>
      </c>
      <c r="E11" s="306"/>
      <c r="F11" s="306"/>
      <c r="G11" s="302"/>
      <c r="H11" s="303">
        <f>SUM(E11,G11)</f>
        <v>0</v>
      </c>
    </row>
    <row r="12" spans="2:9" ht="13.5" customHeight="1" thickBot="1">
      <c r="B12" s="577"/>
      <c r="C12" s="580"/>
      <c r="D12" s="308" t="s">
        <v>7</v>
      </c>
      <c r="E12" s="306"/>
      <c r="F12" s="306"/>
      <c r="G12" s="302"/>
      <c r="H12" s="303">
        <f>SUM(E12,G12)</f>
        <v>0</v>
      </c>
    </row>
    <row r="13" spans="2:9" ht="13.5" thickBot="1">
      <c r="B13" s="556">
        <v>2</v>
      </c>
      <c r="C13" s="558" t="s">
        <v>60</v>
      </c>
      <c r="D13" s="559"/>
      <c r="E13" s="317"/>
      <c r="F13" s="309">
        <v>1</v>
      </c>
      <c r="G13" s="310">
        <v>2</v>
      </c>
      <c r="H13" s="303">
        <v>3</v>
      </c>
    </row>
    <row r="14" spans="2:9" ht="13.5" thickBot="1">
      <c r="B14" s="557"/>
      <c r="C14" s="560"/>
      <c r="D14" s="561"/>
      <c r="E14" s="318">
        <f>IF(D9=0,0,D15/D9)</f>
        <v>0</v>
      </c>
      <c r="F14" s="311">
        <f>IF(F9=0,0,F15/F9)</f>
        <v>0</v>
      </c>
      <c r="G14" s="312">
        <f>IF(G9=0,0,G15/G9)</f>
        <v>0</v>
      </c>
      <c r="H14" s="313">
        <f>IF(H9=0,0,H15/H9)</f>
        <v>0</v>
      </c>
    </row>
    <row r="15" spans="2:9" ht="26.25" customHeight="1" thickBot="1">
      <c r="B15" s="321">
        <v>3</v>
      </c>
      <c r="C15" s="562" t="s">
        <v>188</v>
      </c>
      <c r="D15" s="563"/>
      <c r="E15" s="319"/>
      <c r="F15" s="314"/>
      <c r="G15" s="315"/>
      <c r="H15" s="316">
        <f>SUM(E15,G15)</f>
        <v>0</v>
      </c>
    </row>
    <row r="16" spans="2:9" ht="39.75" customHeight="1" thickBot="1">
      <c r="B16" s="290">
        <v>4</v>
      </c>
      <c r="C16" s="570" t="s">
        <v>189</v>
      </c>
      <c r="D16" s="571"/>
      <c r="E16" s="320"/>
      <c r="F16" s="291"/>
      <c r="G16" s="292"/>
      <c r="H16" s="323">
        <f>SUM(E16,G16)</f>
        <v>0</v>
      </c>
    </row>
    <row r="17" spans="2:8" ht="25.5" customHeight="1" thickBot="1">
      <c r="B17" s="322">
        <v>5</v>
      </c>
      <c r="C17" s="568" t="s">
        <v>61</v>
      </c>
      <c r="D17" s="569"/>
      <c r="E17" s="319">
        <v>157</v>
      </c>
      <c r="F17" s="314">
        <v>4</v>
      </c>
      <c r="G17" s="315">
        <v>51</v>
      </c>
      <c r="H17" s="316">
        <f>E17+G17</f>
        <v>208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B13:B14"/>
    <mergeCell ref="C13:D14"/>
    <mergeCell ref="C15:D15"/>
    <mergeCell ref="C6:D7"/>
    <mergeCell ref="C17:D17"/>
    <mergeCell ref="C16:D16"/>
    <mergeCell ref="C8:D8"/>
    <mergeCell ref="C9:D9"/>
    <mergeCell ref="B10:B12"/>
    <mergeCell ref="C10:C12"/>
    <mergeCell ref="D2:F2"/>
    <mergeCell ref="B3:C3"/>
    <mergeCell ref="D3:F3"/>
    <mergeCell ref="C4:F4"/>
    <mergeCell ref="B6:B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zoomScale="70" zoomScaleNormal="70" workbookViewId="0">
      <selection activeCell="M50" sqref="M50"/>
    </sheetView>
  </sheetViews>
  <sheetFormatPr defaultColWidth="9.140625" defaultRowHeight="12.75"/>
  <cols>
    <col min="1" max="1" width="4" style="224" customWidth="1"/>
    <col min="2" max="2" width="26.28515625" style="224" customWidth="1"/>
    <col min="3" max="5" width="9.140625" style="224" customWidth="1"/>
    <col min="6" max="6" width="8.7109375" style="224" customWidth="1"/>
    <col min="7" max="7" width="8.5703125" style="224" customWidth="1"/>
    <col min="8" max="8" width="7.85546875" style="224" customWidth="1"/>
    <col min="9" max="9" width="10.140625" style="224" customWidth="1"/>
    <col min="10" max="10" width="8.85546875" style="224" customWidth="1"/>
    <col min="11" max="11" width="9.28515625" style="224" customWidth="1"/>
    <col min="12" max="12" width="10" style="224" customWidth="1"/>
    <col min="13" max="13" width="13.140625" style="224" customWidth="1"/>
    <col min="14" max="14" width="10" style="224" customWidth="1"/>
    <col min="15" max="15" width="11.7109375" style="224" customWidth="1"/>
    <col min="16" max="16" width="9.140625" style="224" customWidth="1"/>
    <col min="17" max="17" width="4.7109375" style="224" customWidth="1"/>
    <col min="18" max="18" width="6.7109375" style="224" customWidth="1"/>
    <col min="19" max="19" width="7" style="224" customWidth="1"/>
    <col min="20" max="16384" width="9.140625" style="224"/>
  </cols>
  <sheetData>
    <row r="1" spans="1:24" customFormat="1" ht="24.75" customHeight="1">
      <c r="B1" s="1"/>
      <c r="C1" s="585" t="s">
        <v>222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</row>
    <row r="2" spans="1:24" customFormat="1" ht="12.75" customHeight="1">
      <c r="B2" s="584" t="s">
        <v>0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1:24">
      <c r="A3" s="586" t="s">
        <v>213</v>
      </c>
      <c r="B3" s="586"/>
      <c r="C3" s="586"/>
      <c r="D3" s="586"/>
      <c r="E3" s="586"/>
      <c r="F3" s="9"/>
      <c r="G3" s="9"/>
      <c r="H3" s="9"/>
      <c r="I3" s="220"/>
      <c r="J3" s="220"/>
      <c r="K3" s="220"/>
      <c r="L3" s="220"/>
      <c r="M3" s="221"/>
      <c r="N3" s="221"/>
      <c r="O3" s="222"/>
      <c r="P3" s="222"/>
      <c r="Q3" s="222"/>
      <c r="R3" s="222"/>
      <c r="S3" s="223"/>
    </row>
    <row r="4" spans="1:24" ht="31.5" customHeight="1" thickBot="1">
      <c r="A4" s="587" t="s">
        <v>223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</row>
    <row r="5" spans="1:24" ht="63.2" customHeight="1">
      <c r="A5" s="588" t="s">
        <v>46</v>
      </c>
      <c r="B5" s="582" t="s">
        <v>155</v>
      </c>
      <c r="C5" s="582" t="s">
        <v>156</v>
      </c>
      <c r="D5" s="582" t="s">
        <v>171</v>
      </c>
      <c r="E5" s="581" t="s">
        <v>157</v>
      </c>
      <c r="F5" s="581" t="s">
        <v>206</v>
      </c>
      <c r="G5" s="581"/>
      <c r="H5" s="581" t="s">
        <v>158</v>
      </c>
      <c r="I5" s="581"/>
      <c r="J5" s="581" t="s">
        <v>62</v>
      </c>
      <c r="K5" s="581"/>
      <c r="L5" s="581" t="s">
        <v>159</v>
      </c>
      <c r="M5" s="581" t="s">
        <v>160</v>
      </c>
      <c r="N5" s="581" t="s">
        <v>207</v>
      </c>
      <c r="O5" s="581"/>
      <c r="P5" s="581" t="s">
        <v>208</v>
      </c>
      <c r="Q5" s="581"/>
      <c r="R5" s="581" t="s">
        <v>209</v>
      </c>
      <c r="S5" s="581"/>
      <c r="T5" s="581" t="s">
        <v>210</v>
      </c>
      <c r="U5" s="581" t="s">
        <v>161</v>
      </c>
      <c r="V5" s="581" t="s">
        <v>162</v>
      </c>
      <c r="W5" s="581"/>
      <c r="X5" s="591"/>
    </row>
    <row r="6" spans="1:24" ht="93" customHeight="1">
      <c r="A6" s="589"/>
      <c r="B6" s="583"/>
      <c r="C6" s="583"/>
      <c r="D6" s="583"/>
      <c r="E6" s="590"/>
      <c r="F6" s="379" t="s">
        <v>8</v>
      </c>
      <c r="G6" s="379" t="s">
        <v>211</v>
      </c>
      <c r="H6" s="379" t="s">
        <v>163</v>
      </c>
      <c r="I6" s="379" t="s">
        <v>164</v>
      </c>
      <c r="J6" s="379" t="s">
        <v>212</v>
      </c>
      <c r="K6" s="379" t="s">
        <v>165</v>
      </c>
      <c r="L6" s="590"/>
      <c r="M6" s="590"/>
      <c r="N6" s="379" t="s">
        <v>212</v>
      </c>
      <c r="O6" s="379" t="s">
        <v>165</v>
      </c>
      <c r="P6" s="379" t="s">
        <v>212</v>
      </c>
      <c r="Q6" s="379" t="s">
        <v>165</v>
      </c>
      <c r="R6" s="379" t="s">
        <v>212</v>
      </c>
      <c r="S6" s="379" t="s">
        <v>165</v>
      </c>
      <c r="T6" s="590"/>
      <c r="U6" s="590"/>
      <c r="V6" s="380" t="s">
        <v>166</v>
      </c>
      <c r="W6" s="379" t="s">
        <v>167</v>
      </c>
      <c r="X6" s="381" t="s">
        <v>168</v>
      </c>
    </row>
    <row r="7" spans="1:24" ht="18.75" customHeight="1">
      <c r="A7" s="387"/>
      <c r="B7" s="235" t="s">
        <v>9</v>
      </c>
      <c r="C7" s="235">
        <v>1</v>
      </c>
      <c r="D7" s="235" t="s">
        <v>170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85">
        <v>17</v>
      </c>
      <c r="U7" s="386">
        <v>18</v>
      </c>
      <c r="V7" s="386">
        <v>19</v>
      </c>
      <c r="W7" s="386">
        <v>20</v>
      </c>
      <c r="X7" s="388">
        <v>21</v>
      </c>
    </row>
    <row r="8" spans="1:24" ht="18" customHeight="1">
      <c r="A8" s="387">
        <v>1</v>
      </c>
      <c r="B8" s="389" t="s">
        <v>96</v>
      </c>
      <c r="C8" s="236">
        <v>1</v>
      </c>
      <c r="D8" s="236"/>
      <c r="E8" s="235"/>
      <c r="F8" s="236"/>
      <c r="G8" s="236"/>
      <c r="H8" s="236">
        <v>1</v>
      </c>
      <c r="I8" s="236">
        <v>30</v>
      </c>
      <c r="J8" s="236"/>
      <c r="K8" s="236"/>
      <c r="L8" s="236"/>
      <c r="M8" s="236"/>
      <c r="N8" s="236">
        <v>1</v>
      </c>
      <c r="O8" s="237"/>
      <c r="P8" s="237"/>
      <c r="Q8" s="238"/>
      <c r="R8" s="236">
        <v>1</v>
      </c>
      <c r="S8" s="238"/>
      <c r="T8" s="382">
        <v>30</v>
      </c>
      <c r="U8" s="383"/>
      <c r="V8" s="383"/>
      <c r="W8" s="383">
        <v>1</v>
      </c>
      <c r="X8" s="390"/>
    </row>
    <row r="9" spans="1:24" ht="18" customHeight="1">
      <c r="A9" s="387">
        <v>2</v>
      </c>
      <c r="B9" s="389" t="s">
        <v>112</v>
      </c>
      <c r="C9" s="236"/>
      <c r="D9" s="236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7"/>
      <c r="P9" s="237"/>
      <c r="Q9" s="236"/>
      <c r="R9" s="236"/>
      <c r="S9" s="236"/>
      <c r="T9" s="382"/>
      <c r="U9" s="383"/>
      <c r="V9" s="383"/>
      <c r="W9" s="383"/>
      <c r="X9" s="390"/>
    </row>
    <row r="10" spans="1:24" ht="18" customHeight="1">
      <c r="A10" s="387">
        <v>3</v>
      </c>
      <c r="B10" s="389" t="s">
        <v>113</v>
      </c>
      <c r="C10" s="236"/>
      <c r="D10" s="236"/>
      <c r="E10" s="235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8"/>
      <c r="R10" s="236"/>
      <c r="S10" s="236"/>
      <c r="T10" s="382"/>
      <c r="U10" s="383"/>
      <c r="V10" s="383"/>
      <c r="W10" s="383"/>
      <c r="X10" s="390"/>
    </row>
    <row r="11" spans="1:24" ht="18" customHeight="1">
      <c r="A11" s="387">
        <v>4</v>
      </c>
      <c r="B11" s="389" t="s">
        <v>114</v>
      </c>
      <c r="C11" s="236"/>
      <c r="D11" s="236"/>
      <c r="E11" s="235"/>
      <c r="F11" s="236"/>
      <c r="G11" s="236"/>
      <c r="H11" s="236"/>
      <c r="I11" s="236"/>
      <c r="J11" s="236">
        <v>1</v>
      </c>
      <c r="K11" s="236"/>
      <c r="L11" s="236"/>
      <c r="M11" s="236"/>
      <c r="N11" s="236"/>
      <c r="O11" s="237"/>
      <c r="P11" s="237"/>
      <c r="Q11" s="238"/>
      <c r="R11" s="236"/>
      <c r="S11" s="236"/>
      <c r="T11" s="382"/>
      <c r="U11" s="383">
        <v>3</v>
      </c>
      <c r="V11" s="383"/>
      <c r="W11" s="383"/>
      <c r="X11" s="390"/>
    </row>
    <row r="12" spans="1:24" ht="18" customHeight="1">
      <c r="A12" s="387">
        <v>5</v>
      </c>
      <c r="B12" s="389" t="s">
        <v>115</v>
      </c>
      <c r="C12" s="236"/>
      <c r="D12" s="236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7"/>
      <c r="Q12" s="238"/>
      <c r="R12" s="236"/>
      <c r="S12" s="236"/>
      <c r="T12" s="382"/>
      <c r="U12" s="383"/>
      <c r="V12" s="383"/>
      <c r="W12" s="383"/>
      <c r="X12" s="390"/>
    </row>
    <row r="13" spans="1:24" ht="18" customHeight="1">
      <c r="A13" s="387">
        <v>6</v>
      </c>
      <c r="B13" s="389" t="s">
        <v>116</v>
      </c>
      <c r="C13" s="236">
        <v>1</v>
      </c>
      <c r="D13" s="236"/>
      <c r="E13" s="235"/>
      <c r="F13" s="236">
        <v>1</v>
      </c>
      <c r="G13" s="236"/>
      <c r="H13" s="236"/>
      <c r="I13" s="236"/>
      <c r="J13" s="236"/>
      <c r="K13" s="236"/>
      <c r="L13" s="236"/>
      <c r="M13" s="236"/>
      <c r="N13" s="236"/>
      <c r="O13" s="237"/>
      <c r="P13" s="237"/>
      <c r="Q13" s="238"/>
      <c r="R13" s="236"/>
      <c r="S13" s="236"/>
      <c r="T13" s="382"/>
      <c r="U13" s="383"/>
      <c r="V13" s="383"/>
      <c r="W13" s="383"/>
      <c r="X13" s="390"/>
    </row>
    <row r="14" spans="1:24" ht="18" customHeight="1">
      <c r="A14" s="387">
        <v>7</v>
      </c>
      <c r="B14" s="389" t="s">
        <v>117</v>
      </c>
      <c r="C14" s="236"/>
      <c r="D14" s="236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237"/>
      <c r="Q14" s="238"/>
      <c r="R14" s="236"/>
      <c r="S14" s="236"/>
      <c r="T14" s="382"/>
      <c r="U14" s="383"/>
      <c r="V14" s="383"/>
      <c r="W14" s="383"/>
      <c r="X14" s="390"/>
    </row>
    <row r="15" spans="1:24" ht="18" customHeight="1">
      <c r="A15" s="387">
        <v>8</v>
      </c>
      <c r="B15" s="389" t="s">
        <v>118</v>
      </c>
      <c r="C15" s="236"/>
      <c r="D15" s="236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237"/>
      <c r="Q15" s="238"/>
      <c r="R15" s="236"/>
      <c r="S15" s="236"/>
      <c r="T15" s="382"/>
      <c r="U15" s="383"/>
      <c r="V15" s="383"/>
      <c r="W15" s="383"/>
      <c r="X15" s="390"/>
    </row>
    <row r="16" spans="1:24" ht="18" customHeight="1">
      <c r="A16" s="387">
        <v>9</v>
      </c>
      <c r="B16" s="389" t="s">
        <v>119</v>
      </c>
      <c r="C16" s="236"/>
      <c r="D16" s="236"/>
      <c r="E16" s="235"/>
      <c r="F16" s="236"/>
      <c r="G16" s="236"/>
      <c r="H16" s="236"/>
      <c r="I16" s="236"/>
      <c r="J16" s="236"/>
      <c r="K16" s="236"/>
      <c r="L16" s="236"/>
      <c r="M16" s="236"/>
      <c r="N16" s="236"/>
      <c r="O16" s="237"/>
      <c r="P16" s="237"/>
      <c r="Q16" s="238"/>
      <c r="R16" s="236"/>
      <c r="S16" s="236"/>
      <c r="T16" s="382"/>
      <c r="U16" s="383"/>
      <c r="V16" s="383"/>
      <c r="W16" s="383"/>
      <c r="X16" s="390"/>
    </row>
    <row r="17" spans="1:24" ht="18" customHeight="1">
      <c r="A17" s="387">
        <v>10</v>
      </c>
      <c r="B17" s="389" t="s">
        <v>120</v>
      </c>
      <c r="C17" s="236"/>
      <c r="D17" s="236"/>
      <c r="E17" s="235"/>
      <c r="F17" s="236"/>
      <c r="G17" s="236"/>
      <c r="H17" s="236"/>
      <c r="I17" s="236"/>
      <c r="J17" s="236"/>
      <c r="K17" s="236"/>
      <c r="L17" s="236"/>
      <c r="M17" s="236"/>
      <c r="N17" s="236"/>
      <c r="O17" s="237"/>
      <c r="P17" s="237"/>
      <c r="Q17" s="238"/>
      <c r="R17" s="236"/>
      <c r="S17" s="236"/>
      <c r="T17" s="382"/>
      <c r="U17" s="383"/>
      <c r="V17" s="383"/>
      <c r="W17" s="383"/>
      <c r="X17" s="390"/>
    </row>
    <row r="18" spans="1:24" ht="18" customHeight="1">
      <c r="A18" s="387">
        <v>11</v>
      </c>
      <c r="B18" s="389" t="s">
        <v>121</v>
      </c>
      <c r="C18" s="236"/>
      <c r="D18" s="236"/>
      <c r="E18" s="235"/>
      <c r="F18" s="236"/>
      <c r="G18" s="236"/>
      <c r="H18" s="236"/>
      <c r="I18" s="236"/>
      <c r="J18" s="236"/>
      <c r="K18" s="236"/>
      <c r="L18" s="236"/>
      <c r="M18" s="236"/>
      <c r="N18" s="236"/>
      <c r="O18" s="237"/>
      <c r="P18" s="237"/>
      <c r="Q18" s="238"/>
      <c r="R18" s="236"/>
      <c r="S18" s="236"/>
      <c r="T18" s="382"/>
      <c r="U18" s="383"/>
      <c r="V18" s="383"/>
      <c r="W18" s="383"/>
      <c r="X18" s="390"/>
    </row>
    <row r="19" spans="1:24" ht="18" customHeight="1">
      <c r="A19" s="387">
        <v>12</v>
      </c>
      <c r="B19" s="389" t="s">
        <v>122</v>
      </c>
      <c r="C19" s="236"/>
      <c r="D19" s="236"/>
      <c r="E19" s="235"/>
      <c r="F19" s="236"/>
      <c r="G19" s="236"/>
      <c r="H19" s="236"/>
      <c r="I19" s="236"/>
      <c r="J19" s="236"/>
      <c r="K19" s="236"/>
      <c r="L19" s="236"/>
      <c r="M19" s="236"/>
      <c r="N19" s="236"/>
      <c r="O19" s="237"/>
      <c r="P19" s="237"/>
      <c r="Q19" s="236"/>
      <c r="R19" s="236"/>
      <c r="S19" s="236"/>
      <c r="T19" s="382"/>
      <c r="U19" s="383"/>
      <c r="V19" s="383"/>
      <c r="W19" s="383"/>
      <c r="X19" s="390"/>
    </row>
    <row r="20" spans="1:24" ht="18" customHeight="1">
      <c r="A20" s="387">
        <v>13</v>
      </c>
      <c r="B20" s="389" t="s">
        <v>123</v>
      </c>
      <c r="C20" s="236"/>
      <c r="D20" s="236"/>
      <c r="E20" s="238"/>
      <c r="F20" s="239"/>
      <c r="G20" s="236"/>
      <c r="H20" s="236"/>
      <c r="I20" s="239"/>
      <c r="J20" s="239"/>
      <c r="K20" s="239"/>
      <c r="L20" s="239"/>
      <c r="M20" s="240"/>
      <c r="N20" s="237"/>
      <c r="O20" s="237"/>
      <c r="P20" s="237"/>
      <c r="Q20" s="238"/>
      <c r="R20" s="240"/>
      <c r="S20" s="238"/>
      <c r="T20" s="382"/>
      <c r="U20" s="383"/>
      <c r="V20" s="383"/>
      <c r="W20" s="383"/>
      <c r="X20" s="390"/>
    </row>
    <row r="21" spans="1:24" ht="18" customHeight="1">
      <c r="A21" s="387">
        <v>14</v>
      </c>
      <c r="B21" s="389" t="s">
        <v>124</v>
      </c>
      <c r="C21" s="236"/>
      <c r="D21" s="236"/>
      <c r="E21" s="238"/>
      <c r="F21" s="239"/>
      <c r="G21" s="236"/>
      <c r="H21" s="236"/>
      <c r="I21" s="239"/>
      <c r="J21" s="239"/>
      <c r="K21" s="239"/>
      <c r="L21" s="239"/>
      <c r="M21" s="240"/>
      <c r="N21" s="237"/>
      <c r="O21" s="237"/>
      <c r="P21" s="237"/>
      <c r="Q21" s="238"/>
      <c r="R21" s="240"/>
      <c r="S21" s="238"/>
      <c r="T21" s="382"/>
      <c r="U21" s="383"/>
      <c r="V21" s="383"/>
      <c r="W21" s="383"/>
      <c r="X21" s="390"/>
    </row>
    <row r="22" spans="1:24" ht="18" customHeight="1">
      <c r="A22" s="387">
        <v>15</v>
      </c>
      <c r="B22" s="389" t="s">
        <v>125</v>
      </c>
      <c r="C22" s="236"/>
      <c r="D22" s="236"/>
      <c r="E22" s="238"/>
      <c r="F22" s="239"/>
      <c r="G22" s="236"/>
      <c r="H22" s="236"/>
      <c r="I22" s="239"/>
      <c r="J22" s="239"/>
      <c r="K22" s="239"/>
      <c r="L22" s="239"/>
      <c r="M22" s="240"/>
      <c r="N22" s="237"/>
      <c r="O22" s="237"/>
      <c r="P22" s="237"/>
      <c r="Q22" s="238"/>
      <c r="R22" s="240"/>
      <c r="S22" s="238"/>
      <c r="T22" s="382"/>
      <c r="U22" s="383"/>
      <c r="V22" s="383"/>
      <c r="W22" s="383"/>
      <c r="X22" s="390"/>
    </row>
    <row r="23" spans="1:24" ht="18" customHeight="1">
      <c r="A23" s="387">
        <v>16</v>
      </c>
      <c r="B23" s="389" t="s">
        <v>126</v>
      </c>
      <c r="C23" s="236"/>
      <c r="D23" s="236"/>
      <c r="E23" s="238"/>
      <c r="F23" s="239"/>
      <c r="G23" s="236"/>
      <c r="H23" s="236"/>
      <c r="I23" s="239"/>
      <c r="J23" s="239"/>
      <c r="K23" s="239"/>
      <c r="L23" s="239"/>
      <c r="M23" s="240"/>
      <c r="N23" s="237"/>
      <c r="O23" s="237"/>
      <c r="P23" s="237"/>
      <c r="Q23" s="238"/>
      <c r="R23" s="240"/>
      <c r="S23" s="238"/>
      <c r="T23" s="382"/>
      <c r="U23" s="383"/>
      <c r="V23" s="383"/>
      <c r="W23" s="383"/>
      <c r="X23" s="390"/>
    </row>
    <row r="24" spans="1:24" ht="18" customHeight="1">
      <c r="A24" s="387">
        <v>17</v>
      </c>
      <c r="B24" s="389" t="s">
        <v>127</v>
      </c>
      <c r="C24" s="236"/>
      <c r="D24" s="236"/>
      <c r="E24" s="238"/>
      <c r="F24" s="239"/>
      <c r="G24" s="236"/>
      <c r="H24" s="236"/>
      <c r="I24" s="239"/>
      <c r="J24" s="239"/>
      <c r="K24" s="239"/>
      <c r="L24" s="239"/>
      <c r="M24" s="240"/>
      <c r="N24" s="237"/>
      <c r="O24" s="237"/>
      <c r="P24" s="237"/>
      <c r="Q24" s="238"/>
      <c r="R24" s="240"/>
      <c r="S24" s="238"/>
      <c r="T24" s="382"/>
      <c r="U24" s="383"/>
      <c r="V24" s="383"/>
      <c r="W24" s="383"/>
      <c r="X24" s="390"/>
    </row>
    <row r="25" spans="1:24" ht="18" customHeight="1">
      <c r="A25" s="387">
        <v>18</v>
      </c>
      <c r="B25" s="389" t="s">
        <v>128</v>
      </c>
      <c r="C25" s="236"/>
      <c r="D25" s="236"/>
      <c r="E25" s="238"/>
      <c r="F25" s="239"/>
      <c r="G25" s="236"/>
      <c r="H25" s="236"/>
      <c r="I25" s="239"/>
      <c r="J25" s="239"/>
      <c r="K25" s="239"/>
      <c r="L25" s="239"/>
      <c r="M25" s="240"/>
      <c r="N25" s="237"/>
      <c r="O25" s="237"/>
      <c r="P25" s="237"/>
      <c r="Q25" s="238"/>
      <c r="R25" s="240"/>
      <c r="S25" s="238"/>
      <c r="T25" s="382"/>
      <c r="U25" s="383"/>
      <c r="V25" s="383"/>
      <c r="W25" s="383"/>
      <c r="X25" s="390"/>
    </row>
    <row r="26" spans="1:24" ht="18" customHeight="1">
      <c r="A26" s="387">
        <v>19</v>
      </c>
      <c r="B26" s="389" t="s">
        <v>129</v>
      </c>
      <c r="C26" s="241"/>
      <c r="D26" s="241"/>
      <c r="E26" s="242"/>
      <c r="F26" s="242"/>
      <c r="G26" s="241"/>
      <c r="H26" s="242"/>
      <c r="I26" s="242"/>
      <c r="J26" s="242">
        <v>1</v>
      </c>
      <c r="K26" s="242"/>
      <c r="L26" s="242"/>
      <c r="M26" s="242"/>
      <c r="N26" s="242"/>
      <c r="O26" s="242"/>
      <c r="P26" s="242"/>
      <c r="Q26" s="238"/>
      <c r="R26" s="242"/>
      <c r="S26" s="242"/>
      <c r="T26" s="382"/>
      <c r="U26" s="383">
        <v>11.7</v>
      </c>
      <c r="V26" s="383"/>
      <c r="W26" s="383"/>
      <c r="X26" s="390"/>
    </row>
    <row r="27" spans="1:24" ht="18" customHeight="1">
      <c r="A27" s="387">
        <v>20</v>
      </c>
      <c r="B27" s="389" t="s">
        <v>130</v>
      </c>
      <c r="C27" s="239"/>
      <c r="D27" s="239"/>
      <c r="E27" s="238"/>
      <c r="F27" s="239"/>
      <c r="G27" s="239"/>
      <c r="H27" s="236"/>
      <c r="I27" s="239"/>
      <c r="J27" s="239"/>
      <c r="K27" s="239"/>
      <c r="L27" s="239"/>
      <c r="M27" s="240"/>
      <c r="N27" s="237"/>
      <c r="O27" s="237"/>
      <c r="P27" s="237"/>
      <c r="Q27" s="238"/>
      <c r="R27" s="240"/>
      <c r="S27" s="240"/>
      <c r="T27" s="382"/>
      <c r="U27" s="383"/>
      <c r="V27" s="383"/>
      <c r="W27" s="383"/>
      <c r="X27" s="390"/>
    </row>
    <row r="28" spans="1:24" ht="18" customHeight="1">
      <c r="A28" s="387">
        <v>21</v>
      </c>
      <c r="B28" s="389" t="s">
        <v>131</v>
      </c>
      <c r="C28" s="239"/>
      <c r="D28" s="239"/>
      <c r="E28" s="238"/>
      <c r="F28" s="239"/>
      <c r="G28" s="239"/>
      <c r="H28" s="236"/>
      <c r="I28" s="239"/>
      <c r="J28" s="239"/>
      <c r="K28" s="239"/>
      <c r="L28" s="239"/>
      <c r="M28" s="240"/>
      <c r="N28" s="237"/>
      <c r="O28" s="237"/>
      <c r="P28" s="237"/>
      <c r="Q28" s="238"/>
      <c r="R28" s="240"/>
      <c r="S28" s="240"/>
      <c r="T28" s="382"/>
      <c r="U28" s="383"/>
      <c r="V28" s="383"/>
      <c r="W28" s="383"/>
      <c r="X28" s="390"/>
    </row>
    <row r="29" spans="1:24" ht="18" customHeight="1">
      <c r="A29" s="387">
        <v>22</v>
      </c>
      <c r="B29" s="389" t="s">
        <v>132</v>
      </c>
      <c r="C29" s="239"/>
      <c r="D29" s="239"/>
      <c r="E29" s="238"/>
      <c r="F29" s="239"/>
      <c r="G29" s="239"/>
      <c r="H29" s="236"/>
      <c r="I29" s="239"/>
      <c r="J29" s="239"/>
      <c r="K29" s="239"/>
      <c r="L29" s="239"/>
      <c r="M29" s="240"/>
      <c r="N29" s="237"/>
      <c r="O29" s="237"/>
      <c r="P29" s="237"/>
      <c r="Q29" s="238"/>
      <c r="R29" s="240"/>
      <c r="S29" s="240"/>
      <c r="T29" s="382"/>
      <c r="U29" s="383"/>
      <c r="V29" s="383"/>
      <c r="W29" s="383"/>
      <c r="X29" s="390"/>
    </row>
    <row r="30" spans="1:24" ht="18" customHeight="1">
      <c r="A30" s="387">
        <v>23</v>
      </c>
      <c r="B30" s="389" t="s">
        <v>142</v>
      </c>
      <c r="C30" s="239"/>
      <c r="D30" s="239"/>
      <c r="E30" s="238"/>
      <c r="F30" s="239"/>
      <c r="G30" s="239"/>
      <c r="H30" s="236"/>
      <c r="I30" s="239"/>
      <c r="J30" s="239"/>
      <c r="K30" s="239"/>
      <c r="L30" s="239"/>
      <c r="M30" s="240"/>
      <c r="N30" s="237"/>
      <c r="O30" s="237"/>
      <c r="P30" s="237"/>
      <c r="Q30" s="238"/>
      <c r="R30" s="240"/>
      <c r="S30" s="240"/>
      <c r="T30" s="382"/>
      <c r="U30" s="383"/>
      <c r="V30" s="383"/>
      <c r="W30" s="383"/>
      <c r="X30" s="390"/>
    </row>
    <row r="31" spans="1:24" ht="18" customHeight="1">
      <c r="A31" s="387">
        <v>24</v>
      </c>
      <c r="B31" s="391" t="s">
        <v>143</v>
      </c>
      <c r="C31" s="243"/>
      <c r="D31" s="243"/>
      <c r="E31" s="238"/>
      <c r="F31" s="239"/>
      <c r="G31" s="239"/>
      <c r="H31" s="236"/>
      <c r="I31" s="239"/>
      <c r="J31" s="239"/>
      <c r="K31" s="239"/>
      <c r="L31" s="239"/>
      <c r="M31" s="240"/>
      <c r="N31" s="237"/>
      <c r="O31" s="237"/>
      <c r="P31" s="237"/>
      <c r="Q31" s="238"/>
      <c r="R31" s="240"/>
      <c r="S31" s="240"/>
      <c r="T31" s="384"/>
      <c r="U31" s="383"/>
      <c r="V31" s="383"/>
      <c r="W31" s="383"/>
      <c r="X31" s="390"/>
    </row>
    <row r="32" spans="1:24" ht="18" customHeight="1">
      <c r="A32" s="387">
        <v>25</v>
      </c>
      <c r="B32" s="391" t="s">
        <v>133</v>
      </c>
      <c r="C32" s="239"/>
      <c r="D32" s="239"/>
      <c r="E32" s="238"/>
      <c r="F32" s="239"/>
      <c r="G32" s="239"/>
      <c r="H32" s="236"/>
      <c r="I32" s="239"/>
      <c r="J32" s="239"/>
      <c r="K32" s="239"/>
      <c r="L32" s="239"/>
      <c r="M32" s="240"/>
      <c r="N32" s="237"/>
      <c r="O32" s="237"/>
      <c r="P32" s="237"/>
      <c r="Q32" s="238"/>
      <c r="R32" s="240"/>
      <c r="S32" s="240"/>
      <c r="T32" s="382"/>
      <c r="U32" s="383"/>
      <c r="V32" s="383"/>
      <c r="W32" s="383"/>
      <c r="X32" s="390"/>
    </row>
    <row r="33" spans="1:24" ht="18" customHeight="1">
      <c r="A33" s="387">
        <v>26</v>
      </c>
      <c r="B33" s="391" t="s">
        <v>134</v>
      </c>
      <c r="C33" s="239"/>
      <c r="D33" s="239"/>
      <c r="E33" s="238"/>
      <c r="F33" s="239"/>
      <c r="G33" s="239"/>
      <c r="H33" s="236"/>
      <c r="I33" s="239"/>
      <c r="J33" s="239"/>
      <c r="K33" s="239"/>
      <c r="L33" s="239"/>
      <c r="M33" s="240"/>
      <c r="N33" s="237"/>
      <c r="O33" s="237"/>
      <c r="P33" s="237"/>
      <c r="Q33" s="238"/>
      <c r="R33" s="240"/>
      <c r="S33" s="240"/>
      <c r="T33" s="382"/>
      <c r="U33" s="383"/>
      <c r="V33" s="383"/>
      <c r="W33" s="383"/>
      <c r="X33" s="390"/>
    </row>
    <row r="34" spans="1:24" ht="18" customHeight="1">
      <c r="A34" s="387">
        <v>27</v>
      </c>
      <c r="B34" s="391" t="s">
        <v>135</v>
      </c>
      <c r="C34" s="241"/>
      <c r="D34" s="241"/>
      <c r="E34" s="242"/>
      <c r="F34" s="242"/>
      <c r="G34" s="241"/>
      <c r="H34" s="242"/>
      <c r="I34" s="242"/>
      <c r="J34" s="242"/>
      <c r="K34" s="242"/>
      <c r="L34" s="242"/>
      <c r="M34" s="242"/>
      <c r="N34" s="242"/>
      <c r="O34" s="242"/>
      <c r="P34" s="242"/>
      <c r="Q34" s="238"/>
      <c r="R34" s="242"/>
      <c r="S34" s="242"/>
      <c r="T34" s="382"/>
      <c r="U34" s="383"/>
      <c r="V34" s="383"/>
      <c r="W34" s="383"/>
      <c r="X34" s="390"/>
    </row>
    <row r="35" spans="1:24" ht="18" customHeight="1">
      <c r="A35" s="387">
        <v>28</v>
      </c>
      <c r="B35" s="391" t="s">
        <v>136</v>
      </c>
      <c r="C35" s="239"/>
      <c r="D35" s="239"/>
      <c r="E35" s="238"/>
      <c r="F35" s="239"/>
      <c r="G35" s="239"/>
      <c r="H35" s="236"/>
      <c r="I35" s="239"/>
      <c r="J35" s="239"/>
      <c r="K35" s="239"/>
      <c r="L35" s="239"/>
      <c r="M35" s="240"/>
      <c r="N35" s="237"/>
      <c r="O35" s="237"/>
      <c r="P35" s="237"/>
      <c r="Q35" s="238"/>
      <c r="R35" s="240"/>
      <c r="S35" s="240"/>
      <c r="T35" s="382"/>
      <c r="U35" s="383"/>
      <c r="V35" s="383"/>
      <c r="W35" s="383"/>
      <c r="X35" s="390"/>
    </row>
    <row r="36" spans="1:24" ht="18" customHeight="1">
      <c r="A36" s="387">
        <v>29</v>
      </c>
      <c r="B36" s="391" t="s">
        <v>137</v>
      </c>
      <c r="C36" s="239"/>
      <c r="D36" s="239"/>
      <c r="E36" s="238"/>
      <c r="F36" s="239"/>
      <c r="G36" s="239"/>
      <c r="H36" s="236"/>
      <c r="I36" s="239"/>
      <c r="J36" s="239"/>
      <c r="K36" s="239"/>
      <c r="L36" s="239"/>
      <c r="M36" s="240"/>
      <c r="N36" s="237"/>
      <c r="O36" s="237"/>
      <c r="P36" s="237"/>
      <c r="Q36" s="238"/>
      <c r="R36" s="240"/>
      <c r="S36" s="240"/>
      <c r="T36" s="382"/>
      <c r="U36" s="383"/>
      <c r="V36" s="383"/>
      <c r="W36" s="383"/>
      <c r="X36" s="390"/>
    </row>
    <row r="37" spans="1:24" ht="18" customHeight="1">
      <c r="A37" s="387">
        <v>30</v>
      </c>
      <c r="B37" s="391" t="s">
        <v>138</v>
      </c>
      <c r="C37" s="239"/>
      <c r="D37" s="239"/>
      <c r="E37" s="238"/>
      <c r="F37" s="239"/>
      <c r="G37" s="239"/>
      <c r="H37" s="236"/>
      <c r="I37" s="239"/>
      <c r="J37" s="239"/>
      <c r="K37" s="239"/>
      <c r="L37" s="239"/>
      <c r="M37" s="240"/>
      <c r="N37" s="237"/>
      <c r="O37" s="237"/>
      <c r="P37" s="237"/>
      <c r="Q37" s="238"/>
      <c r="R37" s="240"/>
      <c r="S37" s="240"/>
      <c r="T37" s="382"/>
      <c r="U37" s="383"/>
      <c r="V37" s="383"/>
      <c r="W37" s="383"/>
      <c r="X37" s="390"/>
    </row>
    <row r="38" spans="1:24" ht="18" customHeight="1">
      <c r="A38" s="387">
        <v>31</v>
      </c>
      <c r="B38" s="391" t="s">
        <v>139</v>
      </c>
      <c r="C38" s="241"/>
      <c r="D38" s="241"/>
      <c r="E38" s="242"/>
      <c r="F38" s="242"/>
      <c r="G38" s="241"/>
      <c r="H38" s="242"/>
      <c r="I38" s="242"/>
      <c r="J38" s="242"/>
      <c r="K38" s="242"/>
      <c r="L38" s="242"/>
      <c r="M38" s="242"/>
      <c r="N38" s="242"/>
      <c r="O38" s="242"/>
      <c r="P38" s="242"/>
      <c r="Q38" s="238"/>
      <c r="R38" s="242"/>
      <c r="S38" s="242"/>
      <c r="T38" s="382"/>
      <c r="U38" s="383"/>
      <c r="V38" s="383"/>
      <c r="W38" s="383"/>
      <c r="X38" s="390"/>
    </row>
    <row r="39" spans="1:24" ht="18" customHeight="1">
      <c r="A39" s="387">
        <v>32</v>
      </c>
      <c r="B39" s="389" t="s">
        <v>94</v>
      </c>
      <c r="C39" s="239"/>
      <c r="D39" s="239"/>
      <c r="E39" s="238"/>
      <c r="F39" s="239"/>
      <c r="G39" s="239"/>
      <c r="H39" s="236"/>
      <c r="I39" s="239"/>
      <c r="J39" s="239"/>
      <c r="K39" s="239"/>
      <c r="L39" s="239"/>
      <c r="M39" s="240"/>
      <c r="N39" s="237"/>
      <c r="O39" s="237"/>
      <c r="P39" s="237"/>
      <c r="Q39" s="238"/>
      <c r="R39" s="240"/>
      <c r="S39" s="240"/>
      <c r="T39" s="382"/>
      <c r="U39" s="383"/>
      <c r="V39" s="383"/>
      <c r="W39" s="383"/>
      <c r="X39" s="390"/>
    </row>
    <row r="40" spans="1:24" ht="18" customHeight="1">
      <c r="A40" s="387">
        <v>33</v>
      </c>
      <c r="B40" s="389" t="s">
        <v>63</v>
      </c>
      <c r="C40" s="239"/>
      <c r="D40" s="239"/>
      <c r="E40" s="238"/>
      <c r="F40" s="239"/>
      <c r="G40" s="239"/>
      <c r="H40" s="236"/>
      <c r="I40" s="239"/>
      <c r="J40" s="239"/>
      <c r="K40" s="239"/>
      <c r="L40" s="239"/>
      <c r="M40" s="240"/>
      <c r="N40" s="237"/>
      <c r="O40" s="237"/>
      <c r="P40" s="237"/>
      <c r="Q40" s="238"/>
      <c r="R40" s="240"/>
      <c r="S40" s="240"/>
      <c r="T40" s="382"/>
      <c r="U40" s="383"/>
      <c r="V40" s="383"/>
      <c r="W40" s="383"/>
      <c r="X40" s="390"/>
    </row>
    <row r="41" spans="1:24" ht="18" customHeight="1" thickBot="1">
      <c r="A41" s="397">
        <v>34</v>
      </c>
      <c r="B41" s="398" t="s">
        <v>95</v>
      </c>
      <c r="C41" s="399"/>
      <c r="D41" s="399"/>
      <c r="E41" s="400"/>
      <c r="F41" s="399"/>
      <c r="G41" s="399"/>
      <c r="H41" s="401"/>
      <c r="I41" s="399"/>
      <c r="J41" s="399"/>
      <c r="K41" s="399"/>
      <c r="L41" s="399"/>
      <c r="M41" s="402"/>
      <c r="N41" s="403"/>
      <c r="O41" s="403"/>
      <c r="P41" s="403"/>
      <c r="Q41" s="400"/>
      <c r="R41" s="402"/>
      <c r="S41" s="402"/>
      <c r="T41" s="404"/>
      <c r="U41" s="405"/>
      <c r="V41" s="405"/>
      <c r="W41" s="405"/>
      <c r="X41" s="406"/>
    </row>
    <row r="42" spans="1:24" ht="27.2" customHeight="1">
      <c r="A42" s="407">
        <v>35</v>
      </c>
      <c r="B42" s="408" t="s">
        <v>90</v>
      </c>
      <c r="C42" s="409">
        <f>SUM(C8:C41)</f>
        <v>2</v>
      </c>
      <c r="D42" s="409">
        <f>SUM(D8:D41)</f>
        <v>0</v>
      </c>
      <c r="E42" s="409">
        <f t="shared" ref="E42:R42" si="0">SUM(E8:E41)</f>
        <v>0</v>
      </c>
      <c r="F42" s="409">
        <f t="shared" si="0"/>
        <v>1</v>
      </c>
      <c r="G42" s="409">
        <f t="shared" si="0"/>
        <v>0</v>
      </c>
      <c r="H42" s="409">
        <f t="shared" si="0"/>
        <v>1</v>
      </c>
      <c r="I42" s="409">
        <f t="shared" si="0"/>
        <v>30</v>
      </c>
      <c r="J42" s="409">
        <f t="shared" si="0"/>
        <v>2</v>
      </c>
      <c r="K42" s="409">
        <f t="shared" si="0"/>
        <v>0</v>
      </c>
      <c r="L42" s="409">
        <f t="shared" si="0"/>
        <v>0</v>
      </c>
      <c r="M42" s="409">
        <f t="shared" si="0"/>
        <v>0</v>
      </c>
      <c r="N42" s="409">
        <f t="shared" si="0"/>
        <v>1</v>
      </c>
      <c r="O42" s="409">
        <f t="shared" si="0"/>
        <v>0</v>
      </c>
      <c r="P42" s="409">
        <f t="shared" si="0"/>
        <v>0</v>
      </c>
      <c r="Q42" s="409">
        <f t="shared" si="0"/>
        <v>0</v>
      </c>
      <c r="R42" s="409">
        <f t="shared" si="0"/>
        <v>1</v>
      </c>
      <c r="S42" s="409">
        <f t="shared" ref="S42:X42" si="1">SUM(S8:S41)</f>
        <v>0</v>
      </c>
      <c r="T42" s="410">
        <f t="shared" si="1"/>
        <v>30</v>
      </c>
      <c r="U42" s="410">
        <f t="shared" si="1"/>
        <v>14.7</v>
      </c>
      <c r="V42" s="410">
        <f t="shared" si="1"/>
        <v>0</v>
      </c>
      <c r="W42" s="410">
        <f t="shared" si="1"/>
        <v>1</v>
      </c>
      <c r="X42" s="411">
        <f t="shared" si="1"/>
        <v>0</v>
      </c>
    </row>
    <row r="43" spans="1:24" ht="27.2" customHeight="1" thickBot="1">
      <c r="A43" s="392">
        <v>36</v>
      </c>
      <c r="B43" s="393" t="s">
        <v>169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395"/>
      <c r="V43" s="395"/>
      <c r="W43" s="395"/>
      <c r="X43" s="396"/>
    </row>
    <row r="44" spans="1:24" ht="13.9" customHeight="1">
      <c r="A44" s="226"/>
      <c r="B44" s="227"/>
      <c r="C44" s="228"/>
      <c r="D44" s="228"/>
      <c r="E44" s="229"/>
      <c r="F44" s="230"/>
      <c r="G44" s="230"/>
      <c r="H44" s="228"/>
      <c r="I44" s="230"/>
      <c r="J44" s="230"/>
      <c r="K44" s="230"/>
      <c r="L44" s="230"/>
      <c r="M44" s="231"/>
      <c r="N44" s="232"/>
      <c r="O44" s="232"/>
      <c r="P44" s="232"/>
      <c r="Q44" s="231"/>
      <c r="R44" s="231"/>
      <c r="S44" s="231"/>
      <c r="T44" s="225"/>
    </row>
    <row r="45" spans="1:24" ht="19.5" customHeight="1">
      <c r="A45" s="233" t="s">
        <v>224</v>
      </c>
      <c r="B45" s="233"/>
      <c r="C45" s="233"/>
      <c r="D45" s="233"/>
      <c r="E45" s="233"/>
      <c r="F45" s="233"/>
      <c r="G45" s="233"/>
      <c r="H45" s="233"/>
      <c r="I45" s="233"/>
      <c r="J45" s="233" t="s">
        <v>226</v>
      </c>
      <c r="K45" s="233"/>
      <c r="L45" s="233"/>
      <c r="M45" s="234"/>
      <c r="N45" s="234"/>
      <c r="O45" s="225"/>
      <c r="P45" s="225"/>
      <c r="Q45" s="234"/>
      <c r="R45" s="234"/>
      <c r="S45" s="234"/>
      <c r="T45" s="225"/>
    </row>
    <row r="46" spans="1:24" ht="19.5" customHeight="1">
      <c r="A46" s="233" t="s">
        <v>225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25"/>
      <c r="N46" s="225"/>
      <c r="O46" s="225"/>
      <c r="P46" s="225"/>
      <c r="Q46" s="225"/>
      <c r="R46" s="225"/>
      <c r="S46" s="225"/>
      <c r="T46" s="225"/>
    </row>
    <row r="47" spans="1:24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</sheetData>
  <protectedRanges>
    <protectedRange sqref="A3:M4 Q3:S4" name="Диапазон7"/>
    <protectedRange sqref="I10:M11 R10:S11 F10:F11 E10 I15:M15 R15:S15 E15:F15 I17:M17 R17:S17 F17" name="Диапазон2"/>
    <protectedRange sqref="G34 H44 R8 H35:H37 C34:D34 H39:H41 C8:M8 H27:H33 G38 H20:H25 G9:H19 C9:D26 C38:D38 G20:G26" name="Диапазон1"/>
    <protectedRange sqref="I19:M19 Q19:S19 F19" name="Диапазон3"/>
    <protectedRange sqref="H26:P26 S26 F20:F26 H34:P34 R34:S34 I20:M25 R20:R26" name="Диапазон4"/>
    <protectedRange sqref="H38:P38 F38 I35:M37 R35:S38 E35:G37 R28:S33 E28:G33 I28:M33" name="Диапазон5"/>
    <protectedRange sqref="I40:M41 R40:S41 E40:G41" name="Диапазон6"/>
  </protectedRanges>
  <mergeCells count="20">
    <mergeCell ref="U5:U6"/>
    <mergeCell ref="V5:X5"/>
    <mergeCell ref="H5:I5"/>
    <mergeCell ref="J5:K5"/>
    <mergeCell ref="N5:O5"/>
    <mergeCell ref="P5:Q5"/>
    <mergeCell ref="R5:S5"/>
    <mergeCell ref="T5:T6"/>
    <mergeCell ref="M5:M6"/>
    <mergeCell ref="F5:G5"/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L5:L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3"/>
  <sheetViews>
    <sheetView zoomScale="70" zoomScaleNormal="70" workbookViewId="0">
      <selection activeCell="G13" sqref="G13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50" t="s">
        <v>222</v>
      </c>
      <c r="F1" s="550"/>
      <c r="G1" s="550"/>
      <c r="H1" s="550"/>
    </row>
    <row r="2" spans="3:11" ht="22.35" customHeight="1">
      <c r="E2" s="552" t="s">
        <v>27</v>
      </c>
      <c r="F2" s="552"/>
      <c r="G2" s="552"/>
      <c r="H2" s="552"/>
    </row>
    <row r="3" spans="3:11" ht="15.75">
      <c r="D3" s="60" t="s">
        <v>220</v>
      </c>
      <c r="E3" s="60"/>
      <c r="F3" s="60"/>
      <c r="G3" s="60"/>
      <c r="H3" s="60"/>
      <c r="I3" s="60"/>
      <c r="J3" s="60"/>
      <c r="K3" s="59"/>
    </row>
    <row r="4" spans="3:11" ht="30" customHeight="1">
      <c r="D4" s="60"/>
      <c r="E4" s="505" t="s">
        <v>141</v>
      </c>
      <c r="F4" s="505"/>
      <c r="G4" s="505"/>
      <c r="H4" s="505"/>
      <c r="I4" s="505"/>
      <c r="J4" s="60"/>
      <c r="K4" s="59"/>
    </row>
    <row r="5" spans="3:11" ht="13.5" thickBot="1">
      <c r="D5" s="4"/>
      <c r="E5" s="4"/>
      <c r="F5" s="4"/>
      <c r="G5" s="4"/>
      <c r="H5" s="4"/>
      <c r="I5" s="4"/>
      <c r="J5" s="4"/>
      <c r="K5" s="4"/>
    </row>
    <row r="6" spans="3:11" ht="76.5" customHeight="1" thickBot="1">
      <c r="C6" s="593"/>
      <c r="D6" s="594" t="s">
        <v>64</v>
      </c>
      <c r="E6" s="595" t="s">
        <v>46</v>
      </c>
      <c r="F6" s="133" t="s">
        <v>65</v>
      </c>
      <c r="G6" s="596" t="s">
        <v>66</v>
      </c>
      <c r="H6" s="126" t="s">
        <v>67</v>
      </c>
      <c r="I6" s="126" t="s">
        <v>68</v>
      </c>
      <c r="J6" s="126" t="s">
        <v>69</v>
      </c>
      <c r="K6" s="126" t="s">
        <v>70</v>
      </c>
    </row>
    <row r="7" spans="3:11" ht="28.5" customHeight="1" thickBot="1">
      <c r="C7" s="593"/>
      <c r="D7" s="594"/>
      <c r="E7" s="595"/>
      <c r="F7" s="61" t="s">
        <v>58</v>
      </c>
      <c r="G7" s="596"/>
      <c r="H7" s="129" t="s">
        <v>58</v>
      </c>
      <c r="I7" s="129" t="s">
        <v>58</v>
      </c>
      <c r="J7" s="129" t="s">
        <v>58</v>
      </c>
      <c r="K7" s="61" t="s">
        <v>58</v>
      </c>
    </row>
    <row r="8" spans="3:11" ht="13.5" thickBot="1">
      <c r="C8" s="16"/>
      <c r="D8" s="87" t="s">
        <v>9</v>
      </c>
      <c r="E8" s="62" t="s">
        <v>10</v>
      </c>
      <c r="F8" s="63">
        <v>1</v>
      </c>
      <c r="G8" s="63">
        <v>2</v>
      </c>
      <c r="H8" s="63">
        <v>3</v>
      </c>
      <c r="I8" s="63">
        <v>4</v>
      </c>
      <c r="J8" s="63">
        <v>5</v>
      </c>
      <c r="K8" s="63">
        <v>6</v>
      </c>
    </row>
    <row r="9" spans="3:11" ht="32.25" customHeight="1" thickBot="1">
      <c r="D9" s="92" t="s">
        <v>97</v>
      </c>
      <c r="E9" s="64">
        <v>1</v>
      </c>
      <c r="F9" s="65">
        <v>4</v>
      </c>
      <c r="G9" s="65"/>
      <c r="H9" s="65"/>
      <c r="I9" s="65"/>
      <c r="J9" s="65"/>
      <c r="K9" s="65"/>
    </row>
    <row r="10" spans="3:11" ht="30" customHeight="1">
      <c r="D10" s="91" t="s">
        <v>71</v>
      </c>
      <c r="E10" s="209">
        <v>2</v>
      </c>
      <c r="F10" s="66"/>
      <c r="G10" s="66"/>
      <c r="H10" s="66"/>
      <c r="I10" s="66">
        <v>2</v>
      </c>
      <c r="J10" s="66"/>
      <c r="K10" s="66"/>
    </row>
    <row r="11" spans="3:11" ht="28.5" customHeight="1">
      <c r="D11" s="88" t="s">
        <v>72</v>
      </c>
      <c r="E11" s="211">
        <v>3</v>
      </c>
      <c r="F11" s="66">
        <v>3</v>
      </c>
      <c r="G11" s="66"/>
      <c r="H11" s="66">
        <v>1</v>
      </c>
      <c r="I11" s="66"/>
      <c r="J11" s="66"/>
      <c r="K11" s="66"/>
    </row>
    <row r="12" spans="3:11" ht="55.5" customHeight="1">
      <c r="D12" s="86" t="s">
        <v>73</v>
      </c>
      <c r="E12" s="210">
        <v>4</v>
      </c>
      <c r="F12" s="66"/>
      <c r="G12" s="66"/>
      <c r="H12" s="66"/>
      <c r="I12" s="66"/>
      <c r="J12" s="66"/>
      <c r="K12" s="66"/>
    </row>
    <row r="13" spans="3:11" ht="46.5" customHeight="1">
      <c r="D13" s="86" t="s">
        <v>99</v>
      </c>
      <c r="E13" s="209">
        <v>5</v>
      </c>
      <c r="F13" s="66">
        <v>1</v>
      </c>
      <c r="G13" s="66"/>
      <c r="H13" s="66">
        <v>1</v>
      </c>
      <c r="I13" s="66"/>
      <c r="J13" s="66"/>
      <c r="K13" s="66">
        <v>1</v>
      </c>
    </row>
    <row r="14" spans="3:11" ht="41.25" customHeight="1">
      <c r="D14" s="86" t="s">
        <v>100</v>
      </c>
      <c r="E14" s="211">
        <v>6</v>
      </c>
      <c r="F14" s="66"/>
      <c r="G14" s="66"/>
      <c r="H14" s="66"/>
      <c r="I14" s="66"/>
      <c r="J14" s="66"/>
      <c r="K14" s="66"/>
    </row>
    <row r="15" spans="3:11" ht="40.5" customHeight="1">
      <c r="D15" s="86" t="s">
        <v>101</v>
      </c>
      <c r="E15" s="210">
        <v>7</v>
      </c>
      <c r="F15" s="66"/>
      <c r="G15" s="66"/>
      <c r="H15" s="66"/>
      <c r="I15" s="66"/>
      <c r="J15" s="66"/>
      <c r="K15" s="66"/>
    </row>
    <row r="16" spans="3:11" ht="40.5" customHeight="1">
      <c r="D16" s="86" t="s">
        <v>140</v>
      </c>
      <c r="E16" s="209">
        <v>8</v>
      </c>
      <c r="F16" s="66"/>
      <c r="G16" s="66"/>
      <c r="H16" s="66"/>
      <c r="I16" s="66"/>
      <c r="J16" s="66"/>
      <c r="K16" s="66"/>
    </row>
    <row r="17" spans="4:11" ht="41.25" customHeight="1">
      <c r="D17" s="86" t="s">
        <v>102</v>
      </c>
      <c r="E17" s="211">
        <v>9</v>
      </c>
      <c r="F17" s="66"/>
      <c r="G17" s="66"/>
      <c r="H17" s="66"/>
      <c r="I17" s="66"/>
      <c r="J17" s="66"/>
      <c r="K17" s="66"/>
    </row>
    <row r="18" spans="4:11" ht="40.5" customHeight="1">
      <c r="D18" s="90" t="s">
        <v>98</v>
      </c>
      <c r="E18" s="210">
        <v>10</v>
      </c>
      <c r="F18" s="66"/>
      <c r="G18" s="66"/>
      <c r="H18" s="66"/>
      <c r="I18" s="66"/>
      <c r="J18" s="66"/>
      <c r="K18" s="66"/>
    </row>
    <row r="19" spans="4:11" ht="47.25" customHeight="1">
      <c r="D19" s="86" t="s">
        <v>74</v>
      </c>
      <c r="E19" s="209">
        <v>11</v>
      </c>
      <c r="F19" s="66"/>
      <c r="G19" s="66"/>
      <c r="H19" s="66"/>
      <c r="I19" s="66"/>
      <c r="J19" s="66"/>
      <c r="K19" s="66"/>
    </row>
    <row r="20" spans="4:11" ht="42" customHeight="1">
      <c r="D20" s="86" t="s">
        <v>75</v>
      </c>
      <c r="E20" s="211">
        <v>12</v>
      </c>
      <c r="F20" s="66"/>
      <c r="G20" s="66"/>
      <c r="H20" s="66"/>
      <c r="I20" s="66"/>
      <c r="J20" s="66"/>
      <c r="K20" s="66"/>
    </row>
    <row r="21" spans="4:11" ht="20.25" customHeight="1" thickBot="1">
      <c r="D21" s="89" t="s">
        <v>76</v>
      </c>
      <c r="E21" s="212">
        <v>13</v>
      </c>
      <c r="F21" s="67"/>
      <c r="G21" s="67"/>
      <c r="H21" s="67"/>
      <c r="I21" s="67"/>
      <c r="J21" s="67"/>
      <c r="K21" s="67"/>
    </row>
    <row r="22" spans="4:11" s="68" customFormat="1" ht="15.75" customHeight="1" thickBot="1">
      <c r="D22" s="213" t="s">
        <v>77</v>
      </c>
      <c r="E22" s="215">
        <v>14</v>
      </c>
      <c r="F22" s="214">
        <f t="shared" ref="F22:K22" si="0">SUM(F9:F21)</f>
        <v>8</v>
      </c>
      <c r="G22" s="69">
        <f t="shared" si="0"/>
        <v>0</v>
      </c>
      <c r="H22" s="69">
        <f t="shared" si="0"/>
        <v>2</v>
      </c>
      <c r="I22" s="69">
        <f t="shared" si="0"/>
        <v>2</v>
      </c>
      <c r="J22" s="69">
        <f t="shared" si="0"/>
        <v>0</v>
      </c>
      <c r="K22" s="69">
        <f t="shared" si="0"/>
        <v>1</v>
      </c>
    </row>
    <row r="23" spans="4:11">
      <c r="D23" s="592"/>
      <c r="E23" s="592"/>
      <c r="F23" s="70"/>
      <c r="G23" s="70"/>
      <c r="H23" s="70"/>
      <c r="I23" s="70"/>
      <c r="J23" s="70"/>
      <c r="K23" s="70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tabSelected="1" zoomScale="75" zoomScaleNormal="75" workbookViewId="0">
      <selection activeCell="H31" sqref="H31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50" t="s">
        <v>222</v>
      </c>
      <c r="H1" s="550"/>
    </row>
    <row r="2" spans="2:13" ht="18" customHeight="1">
      <c r="C2" s="597" t="s">
        <v>221</v>
      </c>
      <c r="D2" s="597"/>
      <c r="E2" s="597"/>
      <c r="F2" s="597"/>
      <c r="G2" s="552"/>
      <c r="H2" s="552"/>
      <c r="J2" s="58"/>
    </row>
    <row r="3" spans="2:13" ht="18" customHeight="1">
      <c r="C3" s="60"/>
      <c r="D3" s="60"/>
      <c r="E3" s="60"/>
      <c r="F3" s="71"/>
      <c r="G3" s="71"/>
      <c r="H3" s="71"/>
      <c r="I3" s="4"/>
      <c r="J3" s="4"/>
    </row>
    <row r="4" spans="2:13" ht="90" customHeight="1">
      <c r="C4" s="71"/>
      <c r="D4" s="598" t="s">
        <v>78</v>
      </c>
      <c r="E4" s="598"/>
      <c r="F4" s="598"/>
      <c r="G4" s="598"/>
      <c r="H4" s="598"/>
      <c r="I4" s="598"/>
      <c r="J4" s="4"/>
    </row>
    <row r="5" spans="2:13" ht="13.5" thickBot="1">
      <c r="C5" s="4"/>
      <c r="D5" s="4"/>
      <c r="E5" s="4"/>
      <c r="F5" s="4"/>
      <c r="G5" s="4"/>
      <c r="H5" s="4"/>
      <c r="I5" s="4"/>
      <c r="J5" s="4"/>
    </row>
    <row r="6" spans="2:13" ht="117" customHeight="1" thickBot="1">
      <c r="B6" s="593"/>
      <c r="C6" s="601" t="s">
        <v>79</v>
      </c>
      <c r="D6" s="601"/>
      <c r="E6" s="607" t="s">
        <v>46</v>
      </c>
      <c r="F6" s="128" t="s">
        <v>80</v>
      </c>
      <c r="G6" s="599" t="s">
        <v>81</v>
      </c>
      <c r="H6" s="132" t="s">
        <v>82</v>
      </c>
      <c r="I6" s="132" t="s">
        <v>83</v>
      </c>
      <c r="J6" s="127" t="s">
        <v>84</v>
      </c>
      <c r="K6" s="130" t="s">
        <v>85</v>
      </c>
      <c r="L6" s="167" t="s">
        <v>86</v>
      </c>
      <c r="M6" s="167" t="s">
        <v>87</v>
      </c>
    </row>
    <row r="7" spans="2:13" ht="39" customHeight="1" thickBot="1">
      <c r="B7" s="593"/>
      <c r="C7" s="601"/>
      <c r="D7" s="601"/>
      <c r="E7" s="607"/>
      <c r="F7" s="72" t="s">
        <v>58</v>
      </c>
      <c r="G7" s="599"/>
      <c r="H7" s="131" t="s">
        <v>58</v>
      </c>
      <c r="I7" s="131" t="s">
        <v>58</v>
      </c>
      <c r="J7" s="176" t="s">
        <v>58</v>
      </c>
      <c r="K7" s="172" t="s">
        <v>58</v>
      </c>
      <c r="L7" s="168" t="s">
        <v>58</v>
      </c>
      <c r="M7" s="168" t="s">
        <v>58</v>
      </c>
    </row>
    <row r="8" spans="2:13" ht="13.5" thickBot="1">
      <c r="C8" s="608" t="s">
        <v>9</v>
      </c>
      <c r="D8" s="608"/>
      <c r="E8" s="73" t="s">
        <v>10</v>
      </c>
      <c r="F8" s="74">
        <v>1</v>
      </c>
      <c r="G8" s="74">
        <v>2</v>
      </c>
      <c r="H8" s="74">
        <v>3</v>
      </c>
      <c r="I8" s="74">
        <v>4</v>
      </c>
      <c r="J8" s="74">
        <v>5</v>
      </c>
      <c r="K8" s="74">
        <v>6</v>
      </c>
      <c r="L8" s="74">
        <v>7</v>
      </c>
      <c r="M8" s="74">
        <v>8</v>
      </c>
    </row>
    <row r="9" spans="2:13" ht="24" customHeight="1" thickBot="1">
      <c r="C9" s="600" t="s">
        <v>88</v>
      </c>
      <c r="D9" s="75" t="s">
        <v>5</v>
      </c>
      <c r="E9" s="76">
        <v>1</v>
      </c>
      <c r="F9" s="77"/>
      <c r="G9" s="77"/>
      <c r="H9" s="77"/>
      <c r="I9" s="77"/>
      <c r="J9" s="177"/>
      <c r="K9" s="173"/>
      <c r="L9" s="169"/>
      <c r="M9" s="169"/>
    </row>
    <row r="10" spans="2:13" ht="17.25" customHeight="1" thickBot="1">
      <c r="C10" s="600"/>
      <c r="D10" s="78" t="s">
        <v>6</v>
      </c>
      <c r="E10" s="79">
        <v>2</v>
      </c>
      <c r="F10" s="66"/>
      <c r="G10" s="66"/>
      <c r="H10" s="66"/>
      <c r="I10" s="66"/>
      <c r="J10" s="178"/>
      <c r="K10" s="174"/>
      <c r="L10" s="170"/>
      <c r="M10" s="171"/>
    </row>
    <row r="11" spans="2:13" ht="20.25" customHeight="1" thickBot="1">
      <c r="C11" s="600"/>
      <c r="D11" s="81" t="s">
        <v>7</v>
      </c>
      <c r="E11" s="82">
        <v>3</v>
      </c>
      <c r="F11" s="67"/>
      <c r="G11" s="67"/>
      <c r="H11" s="67"/>
      <c r="I11" s="67"/>
      <c r="J11" s="179"/>
      <c r="K11" s="175"/>
      <c r="L11" s="218"/>
      <c r="M11" s="219"/>
    </row>
    <row r="12" spans="2:13" ht="23.25" customHeight="1">
      <c r="C12" s="605" t="s">
        <v>89</v>
      </c>
      <c r="D12" s="84" t="s">
        <v>5</v>
      </c>
      <c r="E12" s="181">
        <v>4</v>
      </c>
      <c r="F12" s="188"/>
      <c r="G12" s="189"/>
      <c r="H12" s="189"/>
      <c r="I12" s="189"/>
      <c r="J12" s="190"/>
      <c r="K12" s="191"/>
      <c r="L12" s="192"/>
    </row>
    <row r="13" spans="2:13" ht="21" customHeight="1">
      <c r="C13" s="605"/>
      <c r="D13" s="78" t="s">
        <v>6</v>
      </c>
      <c r="E13" s="182">
        <v>5</v>
      </c>
      <c r="F13" s="193"/>
      <c r="G13" s="66"/>
      <c r="H13" s="66"/>
      <c r="I13" s="66"/>
      <c r="J13" s="178"/>
      <c r="K13" s="80"/>
      <c r="L13" s="194"/>
    </row>
    <row r="14" spans="2:13" ht="26.25" customHeight="1" thickBot="1">
      <c r="C14" s="605"/>
      <c r="D14" s="81" t="s">
        <v>7</v>
      </c>
      <c r="E14" s="183">
        <v>6</v>
      </c>
      <c r="F14" s="195"/>
      <c r="G14" s="67"/>
      <c r="H14" s="67"/>
      <c r="I14" s="67"/>
      <c r="J14" s="179"/>
      <c r="K14" s="83"/>
      <c r="L14" s="196"/>
    </row>
    <row r="15" spans="2:13" ht="13.5" thickBot="1">
      <c r="C15" s="606" t="s">
        <v>77</v>
      </c>
      <c r="D15" s="75" t="s">
        <v>5</v>
      </c>
      <c r="E15" s="184">
        <v>7</v>
      </c>
      <c r="F15" s="197">
        <f t="shared" ref="F15:L17" si="0">F9+F12</f>
        <v>0</v>
      </c>
      <c r="G15" s="198">
        <f t="shared" si="0"/>
        <v>0</v>
      </c>
      <c r="H15" s="198">
        <f t="shared" si="0"/>
        <v>0</v>
      </c>
      <c r="I15" s="198">
        <f t="shared" si="0"/>
        <v>0</v>
      </c>
      <c r="J15" s="199">
        <f t="shared" si="0"/>
        <v>0</v>
      </c>
      <c r="K15" s="200">
        <f t="shared" si="0"/>
        <v>0</v>
      </c>
      <c r="L15" s="201">
        <f t="shared" si="0"/>
        <v>0</v>
      </c>
    </row>
    <row r="16" spans="2:13" ht="13.5" thickBot="1">
      <c r="C16" s="606"/>
      <c r="D16" s="78" t="s">
        <v>6</v>
      </c>
      <c r="E16" s="182">
        <v>8</v>
      </c>
      <c r="F16" s="202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7">
        <f t="shared" si="0"/>
        <v>0</v>
      </c>
      <c r="K16" s="185">
        <f t="shared" si="0"/>
        <v>0</v>
      </c>
      <c r="L16" s="203">
        <f t="shared" si="0"/>
        <v>0</v>
      </c>
    </row>
    <row r="17" spans="3:12" ht="13.5" thickBot="1">
      <c r="C17" s="606"/>
      <c r="D17" s="81" t="s">
        <v>7</v>
      </c>
      <c r="E17" s="183">
        <v>9</v>
      </c>
      <c r="F17" s="204">
        <f t="shared" si="0"/>
        <v>0</v>
      </c>
      <c r="G17" s="205">
        <f t="shared" si="0"/>
        <v>0</v>
      </c>
      <c r="H17" s="205">
        <f t="shared" si="0"/>
        <v>0</v>
      </c>
      <c r="I17" s="205">
        <f t="shared" si="0"/>
        <v>0</v>
      </c>
      <c r="J17" s="206">
        <f t="shared" si="0"/>
        <v>0</v>
      </c>
      <c r="K17" s="207">
        <f t="shared" si="0"/>
        <v>0</v>
      </c>
      <c r="L17" s="208">
        <f t="shared" si="0"/>
        <v>0</v>
      </c>
    </row>
    <row r="18" spans="3:12" ht="13.5" thickBot="1">
      <c r="C18" s="604" t="s">
        <v>90</v>
      </c>
      <c r="D18" s="604"/>
      <c r="E18" s="244">
        <v>10</v>
      </c>
      <c r="F18" s="245">
        <f t="shared" ref="F18:L18" si="1">SUM(F15:F17)</f>
        <v>0</v>
      </c>
      <c r="G18" s="246">
        <f t="shared" si="1"/>
        <v>0</v>
      </c>
      <c r="H18" s="246">
        <f t="shared" si="1"/>
        <v>0</v>
      </c>
      <c r="I18" s="246">
        <f t="shared" si="1"/>
        <v>0</v>
      </c>
      <c r="J18" s="247">
        <f t="shared" si="1"/>
        <v>0</v>
      </c>
      <c r="K18" s="180">
        <f t="shared" si="1"/>
        <v>0</v>
      </c>
      <c r="L18" s="85">
        <f t="shared" si="1"/>
        <v>0</v>
      </c>
    </row>
    <row r="19" spans="3:12">
      <c r="C19" s="4"/>
      <c r="D19" s="4"/>
      <c r="E19" s="4"/>
      <c r="F19" s="4"/>
      <c r="G19" s="4"/>
      <c r="H19" s="4"/>
      <c r="I19" s="4"/>
      <c r="J19" s="4"/>
    </row>
    <row r="20" spans="3:12" ht="27.75" customHeight="1">
      <c r="I20" s="4"/>
      <c r="J20" s="4"/>
    </row>
    <row r="21" spans="3:12">
      <c r="C21" s="4"/>
      <c r="D21" s="4"/>
      <c r="E21" s="4"/>
      <c r="F21" s="4"/>
      <c r="G21" s="4"/>
      <c r="H21" s="4"/>
      <c r="I21" s="4"/>
      <c r="J21" s="4"/>
    </row>
    <row r="22" spans="3:12">
      <c r="C22" s="4"/>
      <c r="D22" s="4"/>
      <c r="E22" s="4"/>
      <c r="F22" s="4"/>
      <c r="G22" s="4"/>
      <c r="H22" s="4"/>
      <c r="I22" s="4"/>
      <c r="J22" s="4"/>
    </row>
    <row r="23" spans="3:12" ht="13.5" thickBot="1">
      <c r="C23" t="s">
        <v>91</v>
      </c>
      <c r="D23" s="602" t="s">
        <v>227</v>
      </c>
      <c r="E23" s="603"/>
      <c r="F23" s="603"/>
      <c r="G23" t="s">
        <v>92</v>
      </c>
      <c r="H23" s="412" t="s">
        <v>229</v>
      </c>
    </row>
    <row r="26" spans="3:12" ht="13.5" thickBot="1">
      <c r="C26" t="s">
        <v>93</v>
      </c>
      <c r="D26" s="602" t="s">
        <v>228</v>
      </c>
      <c r="E26" s="603"/>
      <c r="F26" s="603"/>
    </row>
    <row r="29" spans="3:12">
      <c r="C29" t="s">
        <v>203</v>
      </c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5"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C8:D8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Тихомирова</cp:lastModifiedBy>
  <cp:lastPrinted>2013-03-20T15:16:45Z</cp:lastPrinted>
  <dcterms:created xsi:type="dcterms:W3CDTF">2010-01-18T10:32:59Z</dcterms:created>
  <dcterms:modified xsi:type="dcterms:W3CDTF">2015-01-19T05:43:58Z</dcterms:modified>
</cp:coreProperties>
</file>