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4" activeTab="7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1">'2.Проверки'!$A$1:$V$44</definedName>
  </definedNames>
  <calcPr fullCalcOnLoad="1"/>
</workbook>
</file>

<file path=xl/sharedStrings.xml><?xml version="1.0" encoding="utf-8"?>
<sst xmlns="http://schemas.openxmlformats.org/spreadsheetml/2006/main" count="368" uniqueCount="242">
  <si>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</si>
  <si>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</si>
  <si>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</si>
  <si>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</si>
  <si>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</si>
  <si>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</si>
  <si>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</si>
  <si>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</si>
  <si>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</si>
  <si>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</si>
  <si>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</si>
  <si>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</si>
  <si>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</si>
  <si>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</si>
  <si>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</si>
  <si>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</si>
  <si>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</si>
  <si>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</si>
  <si>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</si>
  <si>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</si>
  <si>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</si>
  <si>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</si>
  <si>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</si>
  <si>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</si>
  <si>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</si>
  <si>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</si>
  <si>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</si>
  <si>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</si>
  <si>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7.Б.1. контракт не заключен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</si>
  <si>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</si>
  <si>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</si>
  <si>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</si>
  <si>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</si>
  <si>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</si>
  <si>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</si>
  <si>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</si>
  <si>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</si>
  <si>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</si>
  <si>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</si>
  <si>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</si>
  <si>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</si>
  <si>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</si>
  <si>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</si>
  <si>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</si>
  <si>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>-</t>
  </si>
  <si>
    <t>в строке 6 - указывается количество выданных предписаний по жалобам и внеплановым проверкам при рассмотрении жалоб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</si>
  <si>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</si>
  <si>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</si>
  <si>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</si>
  <si>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</si>
  <si>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</si>
  <si>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</si>
  <si>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</si>
  <si>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</si>
  <si>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</si>
  <si>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</si>
  <si>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</si>
  <si>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</si>
  <si>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</si>
  <si>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</si>
  <si>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</si>
  <si>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</si>
  <si>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</si>
  <si>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</si>
  <si>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</si>
  <si>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</si>
  <si>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</si>
  <si>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</si>
  <si>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</si>
  <si>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</si>
  <si>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</si>
  <si>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</si>
  <si>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</si>
  <si>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</si>
  <si>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</si>
  <si>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</si>
  <si>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</si>
  <si>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</si>
  <si>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</si>
  <si>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</si>
  <si>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</si>
  <si>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</si>
  <si>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</si>
  <si>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</si>
  <si>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</si>
  <si>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</si>
  <si>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</si>
  <si>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</si>
  <si>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</si>
  <si>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</si>
  <si>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</si>
  <si>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</si>
  <si>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</si>
  <si>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</si>
  <si>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</si>
  <si>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</si>
  <si>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</si>
  <si>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</si>
  <si>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</si>
  <si>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</si>
  <si>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</si>
  <si>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</si>
  <si>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</si>
  <si>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</si>
  <si>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</si>
  <si>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</si>
  <si>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</si>
  <si>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</si>
  <si>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</si>
  <si>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</si>
  <si>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</si>
  <si>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</si>
  <si>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</si>
  <si>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</si>
  <si>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</si>
  <si>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</si>
  <si>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</si>
  <si>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</si>
  <si>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</si>
  <si>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</si>
  <si>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</si>
  <si>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</si>
  <si>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</si>
  <si>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</si>
  <si>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</si>
  <si>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</si>
  <si>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</si>
  <si>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</si>
  <si>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</si>
  <si>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</si>
  <si>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</si>
  <si>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</si>
  <si>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</si>
  <si>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</si>
  <si>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</si>
  <si>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</si>
  <si>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</si>
  <si>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</si>
  <si>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</si>
  <si>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</si>
  <si>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</si>
  <si>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</si>
  <si>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</si>
  <si>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</si>
  <si>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</si>
  <si>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</si>
  <si>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</si>
  <si>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</si>
  <si>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</si>
  <si>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</si>
  <si>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</si>
  <si>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</si>
  <si>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</si>
  <si>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</si>
  <si>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</si>
  <si>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</si>
  <si>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</si>
  <si>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</si>
  <si>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телефон для справок в ФАС России 8 (499) 255-61-40</t>
  </si>
  <si>
    <t>7.Б.2. контракт заключен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</si>
  <si>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</si>
  <si>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</si>
  <si>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</si>
  <si>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</si>
  <si>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</si>
  <si>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</si>
  <si>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</si>
  <si>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</si>
  <si>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</si>
  <si>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</si>
  <si>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</si>
  <si>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</si>
  <si>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</si>
  <si>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</si>
  <si>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</si>
  <si>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</si>
  <si>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</si>
  <si>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</si>
  <si>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</si>
  <si>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</si>
  <si>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</si>
  <si>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</si>
  <si>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</si>
  <si>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</si>
  <si>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</si>
  <si>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</si>
  <si>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</si>
  <si>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</si>
  <si>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</si>
  <si>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</si>
  <si>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</si>
  <si>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</si>
  <si>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</si>
  <si>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</si>
  <si>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</si>
  <si>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</si>
  <si>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</si>
  <si>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</si>
  <si>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</si>
  <si>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</si>
  <si>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</si>
  <si>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</si>
  <si>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</si>
  <si>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</si>
  <si>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</si>
  <si>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</si>
  <si>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</si>
  <si>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</si>
  <si>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</si>
  <si>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</si>
  <si>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</si>
  <si>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</si>
  <si>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</si>
  <si>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</si>
  <si>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</si>
  <si>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</si>
  <si>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</si>
  <si>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</si>
  <si>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</si>
  <si>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</si>
  <si>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</si>
  <si>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</si>
  <si>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</si>
  <si>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</si>
  <si>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</si>
  <si>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</si>
  <si>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</si>
  <si>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</si>
  <si>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</si>
  <si>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</si>
  <si>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</si>
  <si>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</si>
  <si>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</si>
  <si>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</si>
  <si>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</si>
  <si>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</si>
  <si>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</si>
  <si>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УФАС по Вологодской области</t>
  </si>
  <si>
    <t>Мерзлякова Н.В.</t>
  </si>
  <si>
    <t xml:space="preserve"> (8172) 75-97-49</t>
  </si>
  <si>
    <t>Руководитель Управления</t>
  </si>
  <si>
    <t>А.И. Сазонов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</si>
</sst>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7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8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34" borderId="19" xfId="0" applyNumberFormat="1" applyFont="1" applyFill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right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/>
    </xf>
    <xf numFmtId="49" fontId="9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10" fillId="34" borderId="22" xfId="0" applyNumberFormat="1" applyFont="1" applyFill="1" applyBorder="1" applyAlignment="1" applyProtection="1">
      <alignment/>
      <protection/>
    </xf>
    <xf numFmtId="9" fontId="10" fillId="34" borderId="23" xfId="0" applyNumberFormat="1" applyFont="1" applyFill="1" applyBorder="1" applyAlignment="1" applyProtection="1">
      <alignment/>
      <protection/>
    </xf>
    <xf numFmtId="9" fontId="10" fillId="34" borderId="24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right" vertical="top"/>
      <protection/>
    </xf>
    <xf numFmtId="1" fontId="10" fillId="35" borderId="22" xfId="0" applyNumberFormat="1" applyFont="1" applyFill="1" applyBorder="1" applyAlignment="1" applyProtection="1">
      <alignment/>
      <protection locked="0"/>
    </xf>
    <xf numFmtId="1" fontId="10" fillId="35" borderId="23" xfId="0" applyNumberFormat="1" applyFont="1" applyFill="1" applyBorder="1" applyAlignment="1" applyProtection="1">
      <alignment/>
      <protection locked="0"/>
    </xf>
    <xf numFmtId="1" fontId="10" fillId="0" borderId="22" xfId="0" applyNumberFormat="1" applyFont="1" applyFill="1" applyBorder="1" applyAlignment="1" applyProtection="1">
      <alignment/>
      <protection locked="0"/>
    </xf>
    <xf numFmtId="1" fontId="10" fillId="0" borderId="23" xfId="0" applyNumberFormat="1" applyFont="1" applyFill="1" applyBorder="1" applyAlignment="1" applyProtection="1">
      <alignment/>
      <protection locked="0"/>
    </xf>
    <xf numFmtId="1" fontId="10" fillId="34" borderId="22" xfId="0" applyNumberFormat="1" applyFont="1" applyFill="1" applyBorder="1" applyAlignment="1" applyProtection="1">
      <alignment/>
      <protection/>
    </xf>
    <xf numFmtId="3" fontId="10" fillId="34" borderId="27" xfId="0" applyNumberFormat="1" applyFont="1" applyFill="1" applyBorder="1" applyAlignment="1" applyProtection="1">
      <alignment/>
      <protection/>
    </xf>
    <xf numFmtId="0" fontId="10" fillId="34" borderId="28" xfId="0" applyFont="1" applyFill="1" applyBorder="1" applyAlignment="1" applyProtection="1">
      <alignment/>
      <protection/>
    </xf>
    <xf numFmtId="49" fontId="13" fillId="35" borderId="25" xfId="0" applyNumberFormat="1" applyFont="1" applyFill="1" applyBorder="1" applyAlignment="1" applyProtection="1">
      <alignment horizontal="right" vertical="top"/>
      <protection/>
    </xf>
    <xf numFmtId="3" fontId="13" fillId="35" borderId="22" xfId="0" applyNumberFormat="1" applyFont="1" applyFill="1" applyBorder="1" applyAlignment="1" applyProtection="1">
      <alignment/>
      <protection locked="0"/>
    </xf>
    <xf numFmtId="3" fontId="13" fillId="35" borderId="23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49" fontId="13" fillId="36" borderId="25" xfId="0" applyNumberFormat="1" applyFont="1" applyFill="1" applyBorder="1" applyAlignment="1" applyProtection="1">
      <alignment horizontal="right" vertical="top"/>
      <protection/>
    </xf>
    <xf numFmtId="3" fontId="13" fillId="36" borderId="22" xfId="0" applyNumberFormat="1" applyFont="1" applyFill="1" applyBorder="1" applyAlignment="1" applyProtection="1">
      <alignment/>
      <protection locked="0"/>
    </xf>
    <xf numFmtId="3" fontId="13" fillId="36" borderId="23" xfId="0" applyNumberFormat="1" applyFont="1" applyFill="1" applyBorder="1" applyAlignment="1" applyProtection="1">
      <alignment/>
      <protection locked="0"/>
    </xf>
    <xf numFmtId="49" fontId="13" fillId="0" borderId="25" xfId="0" applyNumberFormat="1" applyFont="1" applyBorder="1" applyAlignment="1" applyProtection="1">
      <alignment horizontal="right" vertical="top"/>
      <protection/>
    </xf>
    <xf numFmtId="3" fontId="13" fillId="0" borderId="22" xfId="0" applyNumberFormat="1" applyFont="1" applyBorder="1" applyAlignment="1" applyProtection="1">
      <alignment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49" fontId="13" fillId="35" borderId="30" xfId="0" applyNumberFormat="1" applyFont="1" applyFill="1" applyBorder="1" applyAlignment="1" applyProtection="1">
      <alignment horizontal="right" vertical="top"/>
      <protection/>
    </xf>
    <xf numFmtId="0" fontId="13" fillId="35" borderId="31" xfId="0" applyFont="1" applyFill="1" applyBorder="1" applyAlignment="1" applyProtection="1">
      <alignment/>
      <protection locked="0"/>
    </xf>
    <xf numFmtId="0" fontId="13" fillId="35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34" borderId="28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34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/>
      <protection/>
    </xf>
    <xf numFmtId="9" fontId="0" fillId="34" borderId="46" xfId="0" applyNumberFormat="1" applyFont="1" applyFill="1" applyBorder="1" applyAlignment="1" applyProtection="1">
      <alignment/>
      <protection/>
    </xf>
    <xf numFmtId="1" fontId="0" fillId="34" borderId="46" xfId="0" applyNumberFormat="1" applyFont="1" applyFill="1" applyBorder="1" applyAlignment="1" applyProtection="1">
      <alignment/>
      <protection/>
    </xf>
    <xf numFmtId="9" fontId="0" fillId="34" borderId="49" xfId="0" applyNumberFormat="1" applyFont="1" applyFill="1" applyBorder="1" applyAlignment="1" applyProtection="1">
      <alignment/>
      <protection/>
    </xf>
    <xf numFmtId="1" fontId="0" fillId="34" borderId="50" xfId="0" applyNumberFormat="1" applyFont="1" applyFill="1" applyBorder="1" applyAlignment="1" applyProtection="1">
      <alignment/>
      <protection/>
    </xf>
    <xf numFmtId="9" fontId="0" fillId="34" borderId="51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 applyProtection="1">
      <alignment horizontal="center" wrapText="1"/>
      <protection/>
    </xf>
    <xf numFmtId="0" fontId="6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6" fillId="0" borderId="25" xfId="52" applyFont="1" applyBorder="1" applyAlignment="1" applyProtection="1">
      <alignment horizontal="center" vertical="center"/>
      <protection/>
    </xf>
    <xf numFmtId="0" fontId="16" fillId="0" borderId="22" xfId="52" applyFont="1" applyBorder="1" applyAlignment="1" applyProtection="1">
      <alignment horizontal="center" vertical="center"/>
      <protection/>
    </xf>
    <xf numFmtId="0" fontId="16" fillId="0" borderId="23" xfId="52" applyFont="1" applyBorder="1" applyAlignment="1" applyProtection="1">
      <alignment horizontal="center" vertical="center"/>
      <protection/>
    </xf>
    <xf numFmtId="0" fontId="2" fillId="0" borderId="52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31" xfId="52" applyBorder="1" applyAlignment="1" applyProtection="1">
      <alignment horizontal="center" vertical="center"/>
      <protection/>
    </xf>
    <xf numFmtId="0" fontId="2" fillId="0" borderId="32" xfId="52" applyBorder="1" applyAlignment="1" applyProtection="1">
      <alignment horizontal="center" vertical="center"/>
      <protection/>
    </xf>
    <xf numFmtId="0" fontId="2" fillId="0" borderId="28" xfId="52" applyFill="1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3" fontId="2" fillId="0" borderId="16" xfId="52" applyNumberFormat="1" applyBorder="1" applyProtection="1">
      <alignment/>
      <protection locked="0"/>
    </xf>
    <xf numFmtId="3" fontId="2" fillId="0" borderId="17" xfId="52" applyNumberFormat="1" applyBorder="1" applyProtection="1">
      <alignment/>
      <protection locked="0"/>
    </xf>
    <xf numFmtId="0" fontId="2" fillId="34" borderId="45" xfId="52" applyFill="1" applyBorder="1" applyProtection="1">
      <alignment/>
      <protection/>
    </xf>
    <xf numFmtId="0" fontId="2" fillId="34" borderId="19" xfId="52" applyFill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3" fontId="2" fillId="0" borderId="25" xfId="52" applyNumberFormat="1" applyBorder="1" applyProtection="1">
      <alignment/>
      <protection locked="0"/>
    </xf>
    <xf numFmtId="3" fontId="2" fillId="0" borderId="22" xfId="52" applyNumberFormat="1" applyBorder="1" applyProtection="1">
      <alignment/>
      <protection locked="0"/>
    </xf>
    <xf numFmtId="0" fontId="2" fillId="34" borderId="46" xfId="52" applyFill="1" applyBorder="1" applyProtection="1">
      <alignment/>
      <protection/>
    </xf>
    <xf numFmtId="9" fontId="17" fillId="34" borderId="25" xfId="52" applyNumberFormat="1" applyFont="1" applyFill="1" applyBorder="1" applyProtection="1">
      <alignment/>
      <protection/>
    </xf>
    <xf numFmtId="9" fontId="17" fillId="34" borderId="22" xfId="52" applyNumberFormat="1" applyFont="1" applyFill="1" applyBorder="1" applyProtection="1">
      <alignment/>
      <protection/>
    </xf>
    <xf numFmtId="9" fontId="17" fillId="34" borderId="46" xfId="52" applyNumberFormat="1" applyFont="1" applyFill="1" applyBorder="1" applyProtection="1">
      <alignment/>
      <protection/>
    </xf>
    <xf numFmtId="0" fontId="2" fillId="0" borderId="53" xfId="52" applyFont="1" applyBorder="1" applyProtection="1">
      <alignment/>
      <protection/>
    </xf>
    <xf numFmtId="3" fontId="2" fillId="0" borderId="54" xfId="52" applyNumberFormat="1" applyBorder="1" applyProtection="1">
      <alignment/>
      <protection locked="0"/>
    </xf>
    <xf numFmtId="3" fontId="2" fillId="0" borderId="55" xfId="52" applyNumberFormat="1" applyBorder="1" applyProtection="1">
      <alignment/>
      <protection locked="0"/>
    </xf>
    <xf numFmtId="0" fontId="2" fillId="34" borderId="48" xfId="52" applyFill="1" applyBorder="1" applyProtection="1">
      <alignment/>
      <protection/>
    </xf>
    <xf numFmtId="0" fontId="2" fillId="34" borderId="28" xfId="52" applyFill="1" applyBorder="1" applyAlignment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34" borderId="56" xfId="52" applyFill="1" applyBorder="1" applyProtection="1">
      <alignment/>
      <protection/>
    </xf>
    <xf numFmtId="9" fontId="17" fillId="34" borderId="54" xfId="52" applyNumberFormat="1" applyFont="1" applyFill="1" applyBorder="1" applyProtection="1">
      <alignment/>
      <protection/>
    </xf>
    <xf numFmtId="9" fontId="17" fillId="34" borderId="55" xfId="52" applyNumberFormat="1" applyFont="1" applyFill="1" applyBorder="1" applyProtection="1">
      <alignment/>
      <protection/>
    </xf>
    <xf numFmtId="9" fontId="17" fillId="34" borderId="48" xfId="52" applyNumberFormat="1" applyFont="1" applyFill="1" applyBorder="1" applyProtection="1">
      <alignment/>
      <protection/>
    </xf>
    <xf numFmtId="0" fontId="2" fillId="0" borderId="36" xfId="52" applyFont="1" applyBorder="1" applyProtection="1">
      <alignment/>
      <protection/>
    </xf>
    <xf numFmtId="0" fontId="2" fillId="34" borderId="50" xfId="52" applyFill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34" borderId="57" xfId="52" applyFill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3" fontId="2" fillId="0" borderId="30" xfId="52" applyNumberFormat="1" applyBorder="1" applyProtection="1">
      <alignment/>
      <protection locked="0"/>
    </xf>
    <xf numFmtId="3" fontId="2" fillId="0" borderId="31" xfId="52" applyNumberFormat="1" applyBorder="1" applyProtection="1">
      <alignment/>
      <protection locked="0"/>
    </xf>
    <xf numFmtId="0" fontId="2" fillId="34" borderId="49" xfId="52" applyFill="1" applyBorder="1" applyProtection="1">
      <alignment/>
      <protection/>
    </xf>
    <xf numFmtId="0" fontId="2" fillId="34" borderId="58" xfId="52" applyFill="1" applyBorder="1" applyProtection="1">
      <alignment/>
      <protection/>
    </xf>
    <xf numFmtId="0" fontId="18" fillId="0" borderId="0" xfId="52" applyFont="1" applyAlignment="1">
      <alignment/>
      <protection/>
    </xf>
    <xf numFmtId="0" fontId="18" fillId="0" borderId="0" xfId="52" applyFont="1" applyAlignment="1" applyProtection="1">
      <alignment horizontal="center" wrapText="1"/>
      <protection/>
    </xf>
    <xf numFmtId="0" fontId="2" fillId="0" borderId="49" xfId="52" applyFont="1" applyBorder="1" applyAlignment="1" applyProtection="1">
      <alignment horizontal="center" vertical="center"/>
      <protection/>
    </xf>
    <xf numFmtId="0" fontId="2" fillId="0" borderId="59" xfId="52" applyFont="1" applyBorder="1" applyProtection="1">
      <alignment/>
      <protection/>
    </xf>
    <xf numFmtId="0" fontId="2" fillId="0" borderId="27" xfId="52" applyBorder="1" applyProtection="1">
      <alignment/>
      <protection locked="0"/>
    </xf>
    <xf numFmtId="0" fontId="2" fillId="0" borderId="36" xfId="52" applyBorder="1" applyProtection="1">
      <alignment/>
      <protection locked="0"/>
    </xf>
    <xf numFmtId="0" fontId="2" fillId="0" borderId="46" xfId="52" applyFont="1" applyBorder="1" applyAlignment="1" applyProtection="1">
      <alignment wrapText="1"/>
      <protection/>
    </xf>
    <xf numFmtId="0" fontId="2" fillId="0" borderId="22" xfId="52" applyBorder="1" applyProtection="1">
      <alignment/>
      <protection locked="0"/>
    </xf>
    <xf numFmtId="0" fontId="2" fillId="0" borderId="23" xfId="52" applyBorder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34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3" xfId="0" applyBorder="1" applyAlignment="1" applyProtection="1">
      <alignment horizontal="center" wrapText="1"/>
      <protection/>
    </xf>
    <xf numFmtId="3" fontId="0" fillId="0" borderId="63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5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59" xfId="0" applyFont="1" applyBorder="1" applyAlignment="1" applyProtection="1">
      <alignment wrapText="1"/>
      <protection/>
    </xf>
    <xf numFmtId="3" fontId="0" fillId="34" borderId="66" xfId="0" applyNumberFormat="1" applyFill="1" applyBorder="1" applyAlignment="1" applyProtection="1">
      <alignment/>
      <protection/>
    </xf>
    <xf numFmtId="0" fontId="0" fillId="34" borderId="66" xfId="0" applyFill="1" applyBorder="1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38" borderId="54" xfId="0" applyFont="1" applyFill="1" applyBorder="1" applyAlignment="1" applyProtection="1">
      <alignment horizontal="left" vertical="top" wrapText="1"/>
      <protection/>
    </xf>
    <xf numFmtId="0" fontId="0" fillId="37" borderId="26" xfId="0" applyFont="1" applyFill="1" applyBorder="1" applyAlignment="1" applyProtection="1">
      <alignment horizontal="left" vertical="top" wrapText="1"/>
      <protection/>
    </xf>
    <xf numFmtId="0" fontId="0" fillId="37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37" borderId="69" xfId="0" applyFont="1" applyFill="1" applyBorder="1" applyAlignment="1" applyProtection="1">
      <alignment horizontal="center"/>
      <protection/>
    </xf>
    <xf numFmtId="0" fontId="3" fillId="37" borderId="70" xfId="0" applyFont="1" applyFill="1" applyBorder="1" applyAlignment="1" applyProtection="1">
      <alignment horizontal="center"/>
      <protection/>
    </xf>
    <xf numFmtId="0" fontId="3" fillId="37" borderId="71" xfId="0" applyFont="1" applyFill="1" applyBorder="1" applyAlignment="1" applyProtection="1">
      <alignment horizontal="center"/>
      <protection/>
    </xf>
    <xf numFmtId="0" fontId="3" fillId="37" borderId="72" xfId="0" applyFont="1" applyFill="1" applyBorder="1" applyAlignment="1" applyProtection="1">
      <alignment horizontal="center"/>
      <protection/>
    </xf>
    <xf numFmtId="0" fontId="3" fillId="37" borderId="73" xfId="0" applyFont="1" applyFill="1" applyBorder="1" applyAlignment="1" applyProtection="1">
      <alignment horizontal="center"/>
      <protection/>
    </xf>
    <xf numFmtId="0" fontId="3" fillId="37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37" borderId="77" xfId="0" applyFont="1" applyFill="1" applyBorder="1" applyAlignment="1" applyProtection="1">
      <alignment horizontal="center"/>
      <protection/>
    </xf>
    <xf numFmtId="0" fontId="3" fillId="37" borderId="78" xfId="0" applyFont="1" applyFill="1" applyBorder="1" applyAlignment="1" applyProtection="1">
      <alignment horizontal="center"/>
      <protection/>
    </xf>
    <xf numFmtId="0" fontId="3" fillId="37" borderId="79" xfId="0" applyFont="1" applyFill="1" applyBorder="1" applyAlignment="1" applyProtection="1">
      <alignment horizontal="center"/>
      <protection/>
    </xf>
    <xf numFmtId="0" fontId="3" fillId="37" borderId="80" xfId="0" applyFont="1" applyFill="1" applyBorder="1" applyAlignment="1" applyProtection="1">
      <alignment horizontal="center"/>
      <protection/>
    </xf>
    <xf numFmtId="0" fontId="3" fillId="37" borderId="81" xfId="0" applyNumberFormat="1" applyFont="1" applyFill="1" applyBorder="1" applyAlignment="1" applyProtection="1">
      <alignment horizontal="center" wrapText="1"/>
      <protection/>
    </xf>
    <xf numFmtId="0" fontId="9" fillId="0" borderId="82" xfId="0" applyFont="1" applyBorder="1" applyAlignment="1" applyProtection="1">
      <alignment horizontal="right" vertical="top"/>
      <protection/>
    </xf>
    <xf numFmtId="3" fontId="0" fillId="37" borderId="83" xfId="0" applyNumberFormat="1" applyFill="1" applyBorder="1" applyAlignment="1" applyProtection="1">
      <alignment/>
      <protection locked="0"/>
    </xf>
    <xf numFmtId="0" fontId="0" fillId="39" borderId="83" xfId="0" applyFill="1" applyBorder="1" applyAlignment="1" applyProtection="1">
      <alignment/>
      <protection/>
    </xf>
    <xf numFmtId="0" fontId="0" fillId="39" borderId="84" xfId="0" applyFill="1" applyBorder="1" applyAlignment="1" applyProtection="1">
      <alignment/>
      <protection/>
    </xf>
    <xf numFmtId="0" fontId="0" fillId="39" borderId="85" xfId="0" applyFill="1" applyBorder="1" applyAlignment="1" applyProtection="1">
      <alignment/>
      <protection/>
    </xf>
    <xf numFmtId="0" fontId="0" fillId="39" borderId="86" xfId="0" applyFill="1" applyBorder="1" applyAlignment="1" applyProtection="1">
      <alignment/>
      <protection/>
    </xf>
    <xf numFmtId="0" fontId="9" fillId="0" borderId="87" xfId="0" applyFont="1" applyBorder="1" applyAlignment="1" applyProtection="1">
      <alignment horizontal="left"/>
      <protection/>
    </xf>
    <xf numFmtId="0" fontId="9" fillId="0" borderId="88" xfId="0" applyFont="1" applyBorder="1" applyAlignment="1" applyProtection="1">
      <alignment horizontal="left"/>
      <protection/>
    </xf>
    <xf numFmtId="3" fontId="0" fillId="37" borderId="89" xfId="0" applyNumberFormat="1" applyFill="1" applyBorder="1" applyAlignment="1" applyProtection="1">
      <alignment/>
      <protection locked="0"/>
    </xf>
    <xf numFmtId="0" fontId="0" fillId="39" borderId="89" xfId="0" applyFill="1" applyBorder="1" applyAlignment="1" applyProtection="1">
      <alignment/>
      <protection/>
    </xf>
    <xf numFmtId="0" fontId="0" fillId="39" borderId="82" xfId="0" applyFill="1" applyBorder="1" applyAlignment="1" applyProtection="1">
      <alignment/>
      <protection/>
    </xf>
    <xf numFmtId="0" fontId="0" fillId="39" borderId="90" xfId="0" applyFill="1" applyBorder="1" applyAlignment="1" applyProtection="1">
      <alignment/>
      <protection/>
    </xf>
    <xf numFmtId="0" fontId="9" fillId="0" borderId="91" xfId="0" applyFont="1" applyBorder="1" applyAlignment="1" applyProtection="1">
      <alignment horizontal="right" vertical="top"/>
      <protection/>
    </xf>
    <xf numFmtId="3" fontId="0" fillId="37" borderId="92" xfId="0" applyNumberFormat="1" applyFill="1" applyBorder="1" applyAlignment="1" applyProtection="1">
      <alignment/>
      <protection locked="0"/>
    </xf>
    <xf numFmtId="0" fontId="0" fillId="39" borderId="92" xfId="0" applyFill="1" applyBorder="1" applyAlignment="1" applyProtection="1">
      <alignment/>
      <protection/>
    </xf>
    <xf numFmtId="0" fontId="0" fillId="39" borderId="91" xfId="0" applyFill="1" applyBorder="1" applyAlignment="1" applyProtection="1">
      <alignment/>
      <protection/>
    </xf>
    <xf numFmtId="0" fontId="0" fillId="39" borderId="93" xfId="0" applyFill="1" applyBorder="1" applyAlignment="1" applyProtection="1">
      <alignment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9" fontId="7" fillId="39" borderId="91" xfId="0" applyNumberFormat="1" applyFont="1" applyFill="1" applyBorder="1" applyAlignment="1" applyProtection="1">
      <alignment/>
      <protection/>
    </xf>
    <xf numFmtId="9" fontId="7" fillId="39" borderId="92" xfId="0" applyNumberFormat="1" applyFont="1" applyFill="1" applyBorder="1" applyAlignment="1" applyProtection="1">
      <alignment/>
      <protection/>
    </xf>
    <xf numFmtId="9" fontId="7" fillId="39" borderId="93" xfId="0" applyNumberFormat="1" applyFont="1" applyFill="1" applyBorder="1" applyAlignment="1" applyProtection="1">
      <alignment/>
      <protection/>
    </xf>
    <xf numFmtId="0" fontId="9" fillId="0" borderId="94" xfId="0" applyFont="1" applyFill="1" applyBorder="1" applyAlignment="1" applyProtection="1">
      <alignment vertical="top" wrapText="1"/>
      <protection/>
    </xf>
    <xf numFmtId="49" fontId="9" fillId="0" borderId="82" xfId="0" applyNumberFormat="1" applyFont="1" applyBorder="1" applyAlignment="1" applyProtection="1">
      <alignment horizontal="center" vertical="top"/>
      <protection/>
    </xf>
    <xf numFmtId="0" fontId="9" fillId="0" borderId="89" xfId="0" applyFont="1" applyFill="1" applyBorder="1" applyAlignment="1" applyProtection="1">
      <alignment horizontal="left" vertical="center" wrapText="1"/>
      <protection/>
    </xf>
    <xf numFmtId="0" fontId="9" fillId="0" borderId="94" xfId="0" applyFont="1" applyFill="1" applyBorder="1" applyAlignment="1" applyProtection="1">
      <alignment wrapText="1"/>
      <protection/>
    </xf>
    <xf numFmtId="3" fontId="0" fillId="39" borderId="68" xfId="0" applyNumberFormat="1" applyFill="1" applyBorder="1" applyAlignment="1" applyProtection="1">
      <alignment/>
      <protection/>
    </xf>
    <xf numFmtId="3" fontId="13" fillId="37" borderId="96" xfId="0" applyNumberFormat="1" applyFont="1" applyFill="1" applyBorder="1" applyAlignment="1" applyProtection="1">
      <alignment/>
      <protection locked="0"/>
    </xf>
    <xf numFmtId="3" fontId="13" fillId="37" borderId="85" xfId="0" applyNumberFormat="1" applyFont="1" applyFill="1" applyBorder="1" applyAlignment="1" applyProtection="1">
      <alignment/>
      <protection locked="0"/>
    </xf>
    <xf numFmtId="3" fontId="13" fillId="37" borderId="83" xfId="0" applyNumberFormat="1" applyFont="1" applyFill="1" applyBorder="1" applyAlignment="1" applyProtection="1">
      <alignment/>
      <protection locked="0"/>
    </xf>
    <xf numFmtId="49" fontId="13" fillId="40" borderId="69" xfId="0" applyNumberFormat="1" applyFont="1" applyFill="1" applyBorder="1" applyAlignment="1" applyProtection="1">
      <alignment horizontal="right" vertical="top"/>
      <protection/>
    </xf>
    <xf numFmtId="3" fontId="13" fillId="40" borderId="97" xfId="0" applyNumberFormat="1" applyFont="1" applyFill="1" applyBorder="1" applyAlignment="1" applyProtection="1">
      <alignment/>
      <protection locked="0"/>
    </xf>
    <xf numFmtId="3" fontId="13" fillId="40" borderId="91" xfId="0" applyNumberFormat="1" applyFont="1" applyFill="1" applyBorder="1" applyAlignment="1" applyProtection="1">
      <alignment/>
      <protection locked="0"/>
    </xf>
    <xf numFmtId="3" fontId="13" fillId="40" borderId="92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49" fontId="13" fillId="40" borderId="91" xfId="0" applyNumberFormat="1" applyFont="1" applyFill="1" applyBorder="1" applyAlignment="1" applyProtection="1">
      <alignment horizontal="right" vertical="top"/>
      <protection/>
    </xf>
    <xf numFmtId="3" fontId="13" fillId="40" borderId="98" xfId="0" applyNumberFormat="1" applyFont="1" applyFill="1" applyBorder="1" applyAlignment="1" applyProtection="1">
      <alignment/>
      <protection locked="0"/>
    </xf>
    <xf numFmtId="49" fontId="14" fillId="37" borderId="91" xfId="0" applyNumberFormat="1" applyFont="1" applyFill="1" applyBorder="1" applyAlignment="1" applyProtection="1">
      <alignment horizontal="right" vertical="top" wrapText="1"/>
      <protection/>
    </xf>
    <xf numFmtId="3" fontId="13" fillId="37" borderId="98" xfId="0" applyNumberFormat="1" applyFont="1" applyFill="1" applyBorder="1" applyAlignment="1" applyProtection="1">
      <alignment wrapText="1"/>
      <protection locked="0"/>
    </xf>
    <xf numFmtId="3" fontId="13" fillId="37" borderId="91" xfId="0" applyNumberFormat="1" applyFont="1" applyFill="1" applyBorder="1" applyAlignment="1" applyProtection="1">
      <alignment wrapText="1"/>
      <protection locked="0"/>
    </xf>
    <xf numFmtId="3" fontId="13" fillId="37" borderId="92" xfId="0" applyNumberFormat="1" applyFont="1" applyFill="1" applyBorder="1" applyAlignment="1" applyProtection="1">
      <alignment wrapText="1"/>
      <protection locked="0"/>
    </xf>
    <xf numFmtId="3" fontId="13" fillId="40" borderId="97" xfId="0" applyNumberFormat="1" applyFont="1" applyFill="1" applyBorder="1" applyAlignment="1" applyProtection="1">
      <alignment wrapText="1"/>
      <protection locked="0"/>
    </xf>
    <xf numFmtId="3" fontId="13" fillId="40" borderId="91" xfId="0" applyNumberFormat="1" applyFont="1" applyFill="1" applyBorder="1" applyAlignment="1" applyProtection="1">
      <alignment wrapText="1"/>
      <protection locked="0"/>
    </xf>
    <xf numFmtId="3" fontId="13" fillId="40" borderId="92" xfId="0" applyNumberFormat="1" applyFont="1" applyFill="1" applyBorder="1" applyAlignment="1" applyProtection="1">
      <alignment wrapText="1"/>
      <protection locked="0"/>
    </xf>
    <xf numFmtId="0" fontId="13" fillId="37" borderId="68" xfId="0" applyFont="1" applyFill="1" applyBorder="1" applyAlignment="1" applyProtection="1">
      <alignment/>
      <protection locked="0"/>
    </xf>
    <xf numFmtId="0" fontId="13" fillId="37" borderId="99" xfId="0" applyFont="1" applyFill="1" applyBorder="1" applyAlignment="1" applyProtection="1">
      <alignment/>
      <protection locked="0"/>
    </xf>
    <xf numFmtId="0" fontId="13" fillId="37" borderId="73" xfId="0" applyFont="1" applyFill="1" applyBorder="1" applyAlignment="1" applyProtection="1">
      <alignment/>
      <protection locked="0"/>
    </xf>
    <xf numFmtId="3" fontId="13" fillId="41" borderId="22" xfId="0" applyNumberFormat="1" applyFont="1" applyFill="1" applyBorder="1" applyAlignment="1" applyProtection="1">
      <alignment/>
      <protection locked="0"/>
    </xf>
    <xf numFmtId="3" fontId="13" fillId="41" borderId="23" xfId="0" applyNumberFormat="1" applyFont="1" applyFill="1" applyBorder="1" applyAlignment="1" applyProtection="1">
      <alignment/>
      <protection locked="0"/>
    </xf>
    <xf numFmtId="49" fontId="13" fillId="41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34" borderId="61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3" fillId="37" borderId="101" xfId="0" applyFont="1" applyFill="1" applyBorder="1" applyAlignment="1" applyProtection="1">
      <alignment/>
      <protection locked="0"/>
    </xf>
    <xf numFmtId="0" fontId="0" fillId="39" borderId="78" xfId="0" applyFill="1" applyBorder="1" applyAlignment="1" applyProtection="1">
      <alignment/>
      <protection/>
    </xf>
    <xf numFmtId="0" fontId="0" fillId="39" borderId="77" xfId="0" applyFill="1" applyBorder="1" applyAlignment="1" applyProtection="1">
      <alignment/>
      <protection/>
    </xf>
    <xf numFmtId="0" fontId="0" fillId="39" borderId="102" xfId="0" applyFill="1" applyBorder="1" applyAlignment="1" applyProtection="1">
      <alignment/>
      <protection/>
    </xf>
    <xf numFmtId="0" fontId="0" fillId="39" borderId="103" xfId="0" applyFill="1" applyBorder="1" applyAlignment="1" applyProtection="1">
      <alignment/>
      <protection/>
    </xf>
    <xf numFmtId="0" fontId="0" fillId="39" borderId="75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0" fontId="0" fillId="39" borderId="105" xfId="0" applyFill="1" applyBorder="1" applyAlignment="1" applyProtection="1">
      <alignment/>
      <protection/>
    </xf>
    <xf numFmtId="0" fontId="0" fillId="39" borderId="106" xfId="0" applyFill="1" applyBorder="1" applyAlignment="1" applyProtection="1">
      <alignment/>
      <protection/>
    </xf>
    <xf numFmtId="3" fontId="13" fillId="37" borderId="84" xfId="0" applyNumberFormat="1" applyFont="1" applyFill="1" applyBorder="1" applyAlignment="1" applyProtection="1">
      <alignment/>
      <protection locked="0"/>
    </xf>
    <xf numFmtId="3" fontId="13" fillId="40" borderId="94" xfId="0" applyNumberFormat="1" applyFont="1" applyFill="1" applyBorder="1" applyAlignment="1" applyProtection="1">
      <alignment/>
      <protection locked="0"/>
    </xf>
    <xf numFmtId="3" fontId="13" fillId="37" borderId="94" xfId="0" applyNumberFormat="1" applyFont="1" applyFill="1" applyBorder="1" applyAlignment="1" applyProtection="1">
      <alignment wrapText="1"/>
      <protection locked="0"/>
    </xf>
    <xf numFmtId="3" fontId="13" fillId="40" borderId="94" xfId="0" applyNumberFormat="1" applyFont="1" applyFill="1" applyBorder="1" applyAlignment="1" applyProtection="1">
      <alignment wrapText="1"/>
      <protection locked="0"/>
    </xf>
    <xf numFmtId="3" fontId="0" fillId="37" borderId="107" xfId="0" applyNumberFormat="1" applyFill="1" applyBorder="1" applyAlignment="1" applyProtection="1">
      <alignment/>
      <protection locked="0"/>
    </xf>
    <xf numFmtId="3" fontId="0" fillId="37" borderId="108" xfId="0" applyNumberFormat="1" applyFill="1" applyBorder="1" applyAlignment="1" applyProtection="1">
      <alignment/>
      <protection locked="0"/>
    </xf>
    <xf numFmtId="3" fontId="0" fillId="37" borderId="109" xfId="0" applyNumberFormat="1" applyFill="1" applyBorder="1" applyAlignment="1" applyProtection="1">
      <alignment/>
      <protection locked="0"/>
    </xf>
    <xf numFmtId="3" fontId="0" fillId="39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39" borderId="111" xfId="0" applyNumberFormat="1" applyFill="1" applyBorder="1" applyAlignment="1" applyProtection="1">
      <alignment/>
      <protection/>
    </xf>
    <xf numFmtId="3" fontId="0" fillId="37" borderId="84" xfId="0" applyNumberFormat="1" applyFill="1" applyBorder="1" applyAlignment="1" applyProtection="1">
      <alignment/>
      <protection locked="0"/>
    </xf>
    <xf numFmtId="3" fontId="0" fillId="37" borderId="87" xfId="0" applyNumberFormat="1" applyFill="1" applyBorder="1" applyAlignment="1" applyProtection="1">
      <alignment/>
      <protection locked="0"/>
    </xf>
    <xf numFmtId="3" fontId="0" fillId="37" borderId="94" xfId="0" applyNumberFormat="1" applyFill="1" applyBorder="1" applyAlignment="1" applyProtection="1">
      <alignment/>
      <protection locked="0"/>
    </xf>
    <xf numFmtId="0" fontId="0" fillId="39" borderId="112" xfId="0" applyFill="1" applyBorder="1" applyAlignment="1" applyProtection="1">
      <alignment/>
      <protection/>
    </xf>
    <xf numFmtId="0" fontId="0" fillId="39" borderId="113" xfId="0" applyFill="1" applyBorder="1" applyAlignment="1" applyProtection="1">
      <alignment/>
      <protection/>
    </xf>
    <xf numFmtId="0" fontId="0" fillId="39" borderId="114" xfId="0" applyFill="1" applyBorder="1" applyAlignment="1" applyProtection="1">
      <alignment/>
      <protection/>
    </xf>
    <xf numFmtId="9" fontId="7" fillId="39" borderId="114" xfId="0" applyNumberFormat="1" applyFont="1" applyFill="1" applyBorder="1" applyAlignment="1" applyProtection="1">
      <alignment/>
      <protection/>
    </xf>
    <xf numFmtId="3" fontId="7" fillId="0" borderId="115" xfId="0" applyNumberFormat="1" applyFont="1" applyFill="1" applyBorder="1" applyAlignment="1" applyProtection="1">
      <alignment/>
      <protection locked="0"/>
    </xf>
    <xf numFmtId="3" fontId="7" fillId="37" borderId="116" xfId="0" applyNumberFormat="1" applyFont="1" applyFill="1" applyBorder="1" applyAlignment="1" applyProtection="1">
      <alignment/>
      <protection locked="0"/>
    </xf>
    <xf numFmtId="3" fontId="7" fillId="37" borderId="70" xfId="0" applyNumberFormat="1" applyFont="1" applyFill="1" applyBorder="1" applyAlignment="1" applyProtection="1">
      <alignment/>
      <protection locked="0"/>
    </xf>
    <xf numFmtId="3" fontId="7" fillId="37" borderId="117" xfId="0" applyNumberFormat="1" applyFont="1" applyFill="1" applyBorder="1" applyAlignment="1" applyProtection="1">
      <alignment/>
      <protection locked="0"/>
    </xf>
    <xf numFmtId="0" fontId="0" fillId="39" borderId="69" xfId="0" applyFill="1" applyBorder="1" applyAlignment="1" applyProtection="1">
      <alignment/>
      <protection/>
    </xf>
    <xf numFmtId="0" fontId="0" fillId="39" borderId="70" xfId="0" applyFill="1" applyBorder="1" applyAlignment="1" applyProtection="1">
      <alignment/>
      <protection/>
    </xf>
    <xf numFmtId="0" fontId="0" fillId="39" borderId="71" xfId="0" applyFill="1" applyBorder="1" applyAlignment="1" applyProtection="1">
      <alignment/>
      <protection/>
    </xf>
    <xf numFmtId="0" fontId="0" fillId="39" borderId="115" xfId="0" applyFill="1" applyBorder="1" applyAlignment="1" applyProtection="1">
      <alignment/>
      <protection/>
    </xf>
    <xf numFmtId="3" fontId="0" fillId="39" borderId="86" xfId="0" applyNumberFormat="1" applyFill="1" applyBorder="1" applyAlignment="1" applyProtection="1">
      <alignment/>
      <protection/>
    </xf>
    <xf numFmtId="3" fontId="0" fillId="39" borderId="107" xfId="0" applyNumberFormat="1" applyFill="1" applyBorder="1" applyAlignment="1" applyProtection="1">
      <alignment/>
      <protection/>
    </xf>
    <xf numFmtId="3" fontId="0" fillId="39" borderId="96" xfId="0" applyNumberFormat="1" applyFill="1" applyBorder="1" applyAlignment="1" applyProtection="1">
      <alignment/>
      <protection/>
    </xf>
    <xf numFmtId="3" fontId="0" fillId="39" borderId="118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37" borderId="116" xfId="0" applyNumberFormat="1" applyFill="1" applyBorder="1" applyAlignment="1" applyProtection="1">
      <alignment/>
      <protection locked="0"/>
    </xf>
    <xf numFmtId="3" fontId="0" fillId="37" borderId="70" xfId="0" applyNumberFormat="1" applyFill="1" applyBorder="1" applyAlignment="1" applyProtection="1">
      <alignment/>
      <protection locked="0"/>
    </xf>
    <xf numFmtId="3" fontId="0" fillId="37" borderId="117" xfId="0" applyNumberFormat="1" applyFill="1" applyBorder="1" applyAlignment="1" applyProtection="1">
      <alignment/>
      <protection locked="0"/>
    </xf>
    <xf numFmtId="3" fontId="7" fillId="0" borderId="90" xfId="0" applyNumberFormat="1" applyFont="1" applyFill="1" applyBorder="1" applyAlignment="1" applyProtection="1">
      <alignment/>
      <protection locked="0"/>
    </xf>
    <xf numFmtId="3" fontId="7" fillId="37" borderId="108" xfId="0" applyNumberFormat="1" applyFont="1" applyFill="1" applyBorder="1" applyAlignment="1" applyProtection="1">
      <alignment/>
      <protection locked="0"/>
    </xf>
    <xf numFmtId="3" fontId="7" fillId="37" borderId="89" xfId="0" applyNumberFormat="1" applyFont="1" applyFill="1" applyBorder="1" applyAlignment="1" applyProtection="1">
      <alignment/>
      <protection locked="0"/>
    </xf>
    <xf numFmtId="3" fontId="7" fillId="37" borderId="87" xfId="0" applyNumberFormat="1" applyFont="1" applyFill="1" applyBorder="1" applyAlignment="1" applyProtection="1">
      <alignment/>
      <protection locked="0"/>
    </xf>
    <xf numFmtId="9" fontId="7" fillId="39" borderId="106" xfId="0" applyNumberFormat="1" applyFont="1" applyFill="1" applyBorder="1" applyAlignment="1" applyProtection="1">
      <alignment/>
      <protection/>
    </xf>
    <xf numFmtId="9" fontId="7" fillId="39" borderId="119" xfId="0" applyNumberFormat="1" applyFont="1" applyFill="1" applyBorder="1" applyAlignment="1" applyProtection="1">
      <alignment/>
      <protection/>
    </xf>
    <xf numFmtId="9" fontId="7" fillId="39" borderId="104" xfId="0" applyNumberFormat="1" applyFont="1" applyFill="1" applyBorder="1" applyAlignment="1" applyProtection="1">
      <alignment/>
      <protection/>
    </xf>
    <xf numFmtId="9" fontId="7" fillId="39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34" borderId="63" xfId="0" applyFont="1" applyFill="1" applyBorder="1" applyAlignment="1" applyProtection="1">
      <alignment/>
      <protection/>
    </xf>
    <xf numFmtId="9" fontId="0" fillId="34" borderId="57" xfId="0" applyNumberFormat="1" applyFont="1" applyFill="1" applyBorder="1" applyAlignment="1" applyProtection="1">
      <alignment/>
      <protection/>
    </xf>
    <xf numFmtId="1" fontId="0" fillId="34" borderId="57" xfId="0" applyNumberFormat="1" applyFont="1" applyFill="1" applyBorder="1" applyAlignment="1" applyProtection="1">
      <alignment/>
      <protection/>
    </xf>
    <xf numFmtId="9" fontId="0" fillId="34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34" borderId="122" xfId="0" applyNumberFormat="1" applyFont="1" applyFill="1" applyBorder="1" applyAlignment="1" applyProtection="1">
      <alignment/>
      <protection/>
    </xf>
    <xf numFmtId="3" fontId="0" fillId="34" borderId="123" xfId="0" applyNumberFormat="1" applyFont="1" applyFill="1" applyBorder="1" applyAlignment="1" applyProtection="1">
      <alignment/>
      <protection/>
    </xf>
    <xf numFmtId="3" fontId="0" fillId="34" borderId="124" xfId="0" applyNumberFormat="1" applyFont="1" applyFill="1" applyBorder="1" applyAlignment="1" applyProtection="1">
      <alignment/>
      <protection/>
    </xf>
    <xf numFmtId="0" fontId="0" fillId="34" borderId="125" xfId="0" applyFont="1" applyFill="1" applyBorder="1" applyAlignment="1" applyProtection="1">
      <alignment/>
      <protection/>
    </xf>
    <xf numFmtId="3" fontId="0" fillId="34" borderId="126" xfId="0" applyNumberFormat="1" applyFont="1" applyFill="1" applyBorder="1" applyAlignment="1" applyProtection="1">
      <alignment/>
      <protection/>
    </xf>
    <xf numFmtId="9" fontId="0" fillId="34" borderId="124" xfId="0" applyNumberFormat="1" applyFont="1" applyFill="1" applyBorder="1" applyAlignment="1" applyProtection="1">
      <alignment/>
      <protection/>
    </xf>
    <xf numFmtId="1" fontId="0" fillId="34" borderId="124" xfId="0" applyNumberFormat="1" applyFont="1" applyFill="1" applyBorder="1" applyAlignment="1" applyProtection="1">
      <alignment/>
      <protection/>
    </xf>
    <xf numFmtId="9" fontId="0" fillId="34" borderId="127" xfId="0" applyNumberFormat="1" applyFont="1" applyFill="1" applyBorder="1" applyAlignment="1" applyProtection="1">
      <alignment/>
      <protection/>
    </xf>
    <xf numFmtId="9" fontId="0" fillId="34" borderId="125" xfId="0" applyNumberFormat="1" applyFont="1" applyFill="1" applyBorder="1" applyAlignment="1" applyProtection="1">
      <alignment/>
      <protection/>
    </xf>
    <xf numFmtId="9" fontId="0" fillId="34" borderId="128" xfId="0" applyNumberFormat="1" applyFont="1" applyFill="1" applyBorder="1" applyAlignment="1" applyProtection="1">
      <alignment/>
      <protection/>
    </xf>
    <xf numFmtId="0" fontId="2" fillId="0" borderId="129" xfId="52" applyBorder="1" applyAlignment="1" applyProtection="1">
      <alignment horizontal="center" vertical="center"/>
      <protection/>
    </xf>
    <xf numFmtId="0" fontId="2" fillId="0" borderId="130" xfId="52" applyBorder="1" applyAlignment="1" applyProtection="1">
      <alignment horizontal="center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131" xfId="52" applyFont="1" applyBorder="1" applyAlignment="1" applyProtection="1">
      <alignment horizontal="center" vertical="center"/>
      <protection/>
    </xf>
    <xf numFmtId="0" fontId="2" fillId="0" borderId="132" xfId="52" applyBorder="1" applyAlignment="1" applyProtection="1">
      <alignment horizontal="center" vertical="center"/>
      <protection/>
    </xf>
    <xf numFmtId="0" fontId="2" fillId="0" borderId="133" xfId="52" applyFont="1" applyBorder="1" applyAlignment="1" applyProtection="1">
      <alignment wrapText="1"/>
      <protection/>
    </xf>
    <xf numFmtId="0" fontId="2" fillId="0" borderId="106" xfId="52" applyFont="1" applyBorder="1" applyAlignment="1" applyProtection="1">
      <alignment horizontal="center" vertical="center" wrapText="1"/>
      <protection/>
    </xf>
    <xf numFmtId="0" fontId="2" fillId="0" borderId="106" xfId="52" applyFont="1" applyBorder="1" applyAlignment="1" applyProtection="1">
      <alignment vertical="center" shrinkToFit="1"/>
      <protection/>
    </xf>
    <xf numFmtId="0" fontId="2" fillId="0" borderId="106" xfId="52" applyFont="1" applyBorder="1" applyAlignment="1" applyProtection="1">
      <alignment horizontal="center" vertical="center"/>
      <protection/>
    </xf>
    <xf numFmtId="0" fontId="2" fillId="0" borderId="76" xfId="52" applyFont="1" applyBorder="1" applyAlignment="1" applyProtection="1">
      <alignment horizontal="center"/>
      <protection/>
    </xf>
    <xf numFmtId="0" fontId="2" fillId="0" borderId="134" xfId="52" applyFont="1" applyBorder="1" applyAlignment="1" applyProtection="1">
      <alignment horizontal="center"/>
      <protection/>
    </xf>
    <xf numFmtId="0" fontId="2" fillId="0" borderId="106" xfId="52" applyFont="1" applyBorder="1" applyAlignment="1" applyProtection="1">
      <alignment horizontal="center"/>
      <protection/>
    </xf>
    <xf numFmtId="0" fontId="2" fillId="0" borderId="53" xfId="52" applyBorder="1" applyProtection="1">
      <alignment/>
      <protection locked="0"/>
    </xf>
    <xf numFmtId="0" fontId="2" fillId="0" borderId="135" xfId="52" applyBorder="1" applyAlignment="1" applyProtection="1">
      <alignment horizontal="center"/>
      <protection locked="0"/>
    </xf>
    <xf numFmtId="9" fontId="17" fillId="34" borderId="106" xfId="52" applyNumberFormat="1" applyFont="1" applyFill="1" applyBorder="1" applyProtection="1">
      <alignment/>
      <protection/>
    </xf>
    <xf numFmtId="0" fontId="2" fillId="0" borderId="55" xfId="52" applyBorder="1" applyProtection="1">
      <alignment/>
      <protection locked="0"/>
    </xf>
    <xf numFmtId="9" fontId="17" fillId="34" borderId="76" xfId="52" applyNumberFormat="1" applyFont="1" applyFill="1" applyBorder="1" applyProtection="1">
      <alignment/>
      <protection/>
    </xf>
    <xf numFmtId="0" fontId="2" fillId="0" borderId="136" xfId="52" applyBorder="1" applyAlignment="1" applyProtection="1">
      <alignment horizontal="center"/>
      <protection locked="0"/>
    </xf>
    <xf numFmtId="0" fontId="2" fillId="34" borderId="123" xfId="52" applyFill="1" applyBorder="1" applyProtection="1">
      <alignment/>
      <protection/>
    </xf>
    <xf numFmtId="0" fontId="2" fillId="34" borderId="124" xfId="52" applyFill="1" applyBorder="1" applyProtection="1">
      <alignment/>
      <protection/>
    </xf>
    <xf numFmtId="9" fontId="17" fillId="34" borderId="124" xfId="52" applyNumberFormat="1" applyFont="1" applyFill="1" applyBorder="1" applyProtection="1">
      <alignment/>
      <protection/>
    </xf>
    <xf numFmtId="0" fontId="2" fillId="34" borderId="128" xfId="52" applyFill="1" applyBorder="1" applyAlignment="1" applyProtection="1">
      <alignment horizontal="center" vertical="top"/>
      <protection/>
    </xf>
    <xf numFmtId="0" fontId="2" fillId="0" borderId="39" xfId="52" applyBorder="1" applyAlignment="1" applyProtection="1">
      <alignment horizontal="center" vertical="center"/>
      <protection/>
    </xf>
    <xf numFmtId="0" fontId="2" fillId="0" borderId="137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6" fillId="0" borderId="138" xfId="0" applyFont="1" applyBorder="1" applyAlignment="1" applyProtection="1">
      <alignment horizontal="center" vertical="center"/>
      <protection/>
    </xf>
    <xf numFmtId="49" fontId="6" fillId="0" borderId="138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/>
      <protection locked="0"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60" xfId="0" applyNumberFormat="1" applyFont="1" applyBorder="1" applyAlignment="1" applyProtection="1">
      <alignment/>
      <protection locked="0"/>
    </xf>
    <xf numFmtId="164" fontId="5" fillId="0" borderId="60" xfId="0" applyNumberFormat="1" applyFont="1" applyBorder="1" applyAlignment="1" applyProtection="1">
      <alignment/>
      <protection locked="0"/>
    </xf>
    <xf numFmtId="164" fontId="5" fillId="0" borderId="42" xfId="0" applyNumberFormat="1" applyFont="1" applyBorder="1" applyAlignment="1" applyProtection="1">
      <alignment/>
      <protection locked="0"/>
    </xf>
    <xf numFmtId="3" fontId="5" fillId="34" borderId="139" xfId="0" applyNumberFormat="1" applyFont="1" applyFill="1" applyBorder="1" applyAlignment="1" applyProtection="1">
      <alignment/>
      <protection/>
    </xf>
    <xf numFmtId="3" fontId="5" fillId="34" borderId="140" xfId="0" applyNumberFormat="1" applyFont="1" applyFill="1" applyBorder="1" applyAlignment="1" applyProtection="1">
      <alignment/>
      <protection/>
    </xf>
    <xf numFmtId="164" fontId="24" fillId="34" borderId="132" xfId="0" applyNumberFormat="1" applyFont="1" applyFill="1" applyBorder="1" applyAlignment="1" applyProtection="1">
      <alignment/>
      <protection/>
    </xf>
    <xf numFmtId="164" fontId="24" fillId="34" borderId="141" xfId="0" applyNumberFormat="1" applyFont="1" applyFill="1" applyBorder="1" applyAlignment="1" applyProtection="1">
      <alignment/>
      <protection/>
    </xf>
    <xf numFmtId="164" fontId="24" fillId="34" borderId="142" xfId="0" applyNumberFormat="1" applyFont="1" applyFill="1" applyBorder="1" applyAlignment="1" applyProtection="1">
      <alignment/>
      <protection/>
    </xf>
    <xf numFmtId="3" fontId="5" fillId="34" borderId="143" xfId="0" applyNumberFormat="1" applyFont="1" applyFill="1" applyBorder="1" applyAlignment="1" applyProtection="1">
      <alignment/>
      <protection/>
    </xf>
    <xf numFmtId="9" fontId="0" fillId="34" borderId="62" xfId="0" applyNumberFormat="1" applyFill="1" applyBorder="1" applyAlignment="1" applyProtection="1">
      <alignment/>
      <protection/>
    </xf>
    <xf numFmtId="9" fontId="0" fillId="34" borderId="27" xfId="0" applyNumberFormat="1" applyFill="1" applyBorder="1" applyAlignment="1" applyProtection="1">
      <alignment/>
      <protection/>
    </xf>
    <xf numFmtId="0" fontId="6" fillId="0" borderId="139" xfId="0" applyFont="1" applyBorder="1" applyAlignment="1" applyProtection="1">
      <alignment horizontal="center" vertical="center" wrapText="1"/>
      <protection/>
    </xf>
    <xf numFmtId="0" fontId="6" fillId="0" borderId="144" xfId="0" applyFont="1" applyBorder="1" applyAlignment="1" applyProtection="1">
      <alignment horizontal="center" vertical="center" wrapText="1"/>
      <protection/>
    </xf>
    <xf numFmtId="0" fontId="6" fillId="0" borderId="145" xfId="0" applyFont="1" applyBorder="1" applyAlignment="1" applyProtection="1">
      <alignment horizontal="center" vertical="center" wrapText="1"/>
      <protection/>
    </xf>
    <xf numFmtId="9" fontId="23" fillId="34" borderId="146" xfId="0" applyNumberFormat="1" applyFont="1" applyFill="1" applyBorder="1" applyAlignment="1" applyProtection="1">
      <alignment/>
      <protection/>
    </xf>
    <xf numFmtId="9" fontId="23" fillId="34" borderId="135" xfId="0" applyNumberFormat="1" applyFont="1" applyFill="1" applyBorder="1" applyAlignment="1" applyProtection="1">
      <alignment/>
      <protection/>
    </xf>
    <xf numFmtId="9" fontId="23" fillId="34" borderId="147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9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3" fontId="0" fillId="34" borderId="148" xfId="0" applyNumberFormat="1" applyFill="1" applyBorder="1" applyAlignment="1" applyProtection="1">
      <alignment/>
      <protection locked="0"/>
    </xf>
    <xf numFmtId="3" fontId="0" fillId="34" borderId="124" xfId="0" applyNumberFormat="1" applyFill="1" applyBorder="1" applyAlignment="1" applyProtection="1">
      <alignment/>
      <protection locked="0"/>
    </xf>
    <xf numFmtId="3" fontId="0" fillId="34" borderId="125" xfId="0" applyNumberFormat="1" applyFill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 locked="0"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34" borderId="150" xfId="0" applyFill="1" applyBorder="1" applyAlignment="1" applyProtection="1">
      <alignment/>
      <protection/>
    </xf>
    <xf numFmtId="0" fontId="0" fillId="34" borderId="122" xfId="0" applyFill="1" applyBorder="1" applyAlignment="1" applyProtection="1">
      <alignment/>
      <protection/>
    </xf>
    <xf numFmtId="0" fontId="0" fillId="34" borderId="152" xfId="0" applyFill="1" applyBorder="1" applyAlignment="1" applyProtection="1">
      <alignment/>
      <protection/>
    </xf>
    <xf numFmtId="0" fontId="0" fillId="34" borderId="153" xfId="0" applyFill="1" applyBorder="1" applyAlignment="1" applyProtection="1">
      <alignment/>
      <protection/>
    </xf>
    <xf numFmtId="0" fontId="0" fillId="34" borderId="154" xfId="0" applyFill="1" applyBorder="1" applyAlignment="1" applyProtection="1">
      <alignment/>
      <protection/>
    </xf>
    <xf numFmtId="0" fontId="0" fillId="34" borderId="155" xfId="0" applyFill="1" applyBorder="1" applyAlignment="1" applyProtection="1">
      <alignment/>
      <protection/>
    </xf>
    <xf numFmtId="0" fontId="0" fillId="34" borderId="156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57" xfId="0" applyFill="1" applyBorder="1" applyAlignment="1" applyProtection="1">
      <alignment/>
      <protection/>
    </xf>
    <xf numFmtId="0" fontId="0" fillId="34" borderId="158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60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62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148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59" xfId="0" applyFill="1" applyBorder="1" applyAlignment="1" applyProtection="1">
      <alignment/>
      <protection/>
    </xf>
    <xf numFmtId="3" fontId="0" fillId="0" borderId="139" xfId="0" applyNumberFormat="1" applyBorder="1" applyAlignment="1" applyProtection="1">
      <alignment/>
      <protection locked="0"/>
    </xf>
    <xf numFmtId="3" fontId="0" fillId="0" borderId="140" xfId="0" applyNumberFormat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34" borderId="123" xfId="0" applyNumberFormat="1" applyFill="1" applyBorder="1" applyAlignment="1" applyProtection="1">
      <alignment/>
      <protection locked="0"/>
    </xf>
    <xf numFmtId="3" fontId="0" fillId="0" borderId="144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3" fontId="0" fillId="0" borderId="145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3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34" borderId="153" xfId="0" applyNumberFormat="1" applyFill="1" applyBorder="1" applyAlignment="1" applyProtection="1">
      <alignment/>
      <protection/>
    </xf>
    <xf numFmtId="3" fontId="0" fillId="34" borderId="164" xfId="0" applyNumberFormat="1" applyFill="1" applyBorder="1" applyAlignment="1" applyProtection="1">
      <alignment/>
      <protection/>
    </xf>
    <xf numFmtId="3" fontId="0" fillId="34" borderId="154" xfId="0" applyNumberFormat="1" applyFill="1" applyBorder="1" applyAlignment="1" applyProtection="1">
      <alignment/>
      <protection/>
    </xf>
    <xf numFmtId="3" fontId="0" fillId="34" borderId="156" xfId="0" applyNumberFormat="1" applyFill="1" applyBorder="1" applyAlignment="1" applyProtection="1">
      <alignment/>
      <protection/>
    </xf>
    <xf numFmtId="3" fontId="0" fillId="34" borderId="106" xfId="0" applyNumberFormat="1" applyFill="1" applyBorder="1" applyAlignment="1" applyProtection="1">
      <alignment/>
      <protection/>
    </xf>
    <xf numFmtId="3" fontId="0" fillId="34" borderId="157" xfId="0" applyNumberFormat="1" applyFill="1" applyBorder="1" applyAlignment="1" applyProtection="1">
      <alignment/>
      <protection/>
    </xf>
    <xf numFmtId="3" fontId="0" fillId="34" borderId="165" xfId="0" applyNumberFormat="1" applyFill="1" applyBorder="1" applyAlignment="1" applyProtection="1">
      <alignment/>
      <protection/>
    </xf>
    <xf numFmtId="3" fontId="0" fillId="0" borderId="166" xfId="0" applyNumberFormat="1" applyBorder="1" applyAlignment="1" applyProtection="1">
      <alignment/>
      <protection locked="0"/>
    </xf>
    <xf numFmtId="3" fontId="0" fillId="0" borderId="167" xfId="0" applyNumberFormat="1" applyBorder="1" applyAlignment="1" applyProtection="1">
      <alignment/>
      <protection locked="0"/>
    </xf>
    <xf numFmtId="3" fontId="0" fillId="34" borderId="168" xfId="0" applyNumberFormat="1" applyFill="1" applyBorder="1" applyAlignment="1" applyProtection="1">
      <alignment/>
      <protection/>
    </xf>
    <xf numFmtId="0" fontId="0" fillId="34" borderId="169" xfId="0" applyFill="1" applyBorder="1" applyAlignment="1" applyProtection="1">
      <alignment/>
      <protection/>
    </xf>
    <xf numFmtId="0" fontId="0" fillId="34" borderId="118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170" xfId="0" applyFill="1" applyBorder="1" applyAlignment="1" applyProtection="1">
      <alignment/>
      <protection/>
    </xf>
    <xf numFmtId="0" fontId="0" fillId="34" borderId="171" xfId="0" applyFill="1" applyBorder="1" applyAlignment="1" applyProtection="1">
      <alignment/>
      <protection/>
    </xf>
    <xf numFmtId="0" fontId="0" fillId="34" borderId="172" xfId="0" applyFill="1" applyBorder="1" applyAlignment="1" applyProtection="1">
      <alignment/>
      <protection/>
    </xf>
    <xf numFmtId="0" fontId="0" fillId="34" borderId="173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74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75" xfId="0" applyFill="1" applyBorder="1" applyAlignment="1" applyProtection="1">
      <alignment/>
      <protection/>
    </xf>
    <xf numFmtId="0" fontId="0" fillId="34" borderId="176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41" xfId="0" applyFill="1" applyBorder="1" applyAlignment="1" applyProtection="1">
      <alignment/>
      <protection/>
    </xf>
    <xf numFmtId="0" fontId="0" fillId="34" borderId="177" xfId="0" applyFill="1" applyBorder="1" applyAlignment="1" applyProtection="1">
      <alignment/>
      <protection/>
    </xf>
    <xf numFmtId="0" fontId="0" fillId="34" borderId="178" xfId="0" applyFill="1" applyBorder="1" applyAlignment="1" applyProtection="1">
      <alignment/>
      <protection/>
    </xf>
    <xf numFmtId="0" fontId="0" fillId="34" borderId="179" xfId="0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3" fontId="10" fillId="0" borderId="36" xfId="0" applyNumberFormat="1" applyFont="1" applyBorder="1" applyAlignment="1" applyProtection="1">
      <alignment/>
      <protection locked="0"/>
    </xf>
    <xf numFmtId="0" fontId="0" fillId="0" borderId="180" xfId="0" applyBorder="1" applyAlignment="1" applyProtection="1">
      <alignment/>
      <protection locked="0"/>
    </xf>
    <xf numFmtId="3" fontId="7" fillId="0" borderId="150" xfId="0" applyNumberFormat="1" applyFont="1" applyFill="1" applyBorder="1" applyAlignment="1" applyProtection="1">
      <alignment/>
      <protection locked="0"/>
    </xf>
    <xf numFmtId="3" fontId="7" fillId="37" borderId="181" xfId="0" applyNumberFormat="1" applyFont="1" applyFill="1" applyBorder="1" applyAlignment="1" applyProtection="1">
      <alignment/>
      <protection locked="0"/>
    </xf>
    <xf numFmtId="3" fontId="7" fillId="37" borderId="182" xfId="0" applyNumberFormat="1" applyFont="1" applyFill="1" applyBorder="1" applyAlignment="1" applyProtection="1">
      <alignment/>
      <protection locked="0"/>
    </xf>
    <xf numFmtId="3" fontId="7" fillId="37" borderId="183" xfId="0" applyNumberFormat="1" applyFont="1" applyFill="1" applyBorder="1" applyAlignment="1" applyProtection="1">
      <alignment/>
      <protection locked="0"/>
    </xf>
    <xf numFmtId="9" fontId="23" fillId="34" borderId="130" xfId="0" applyNumberFormat="1" applyFont="1" applyFill="1" applyBorder="1" applyAlignment="1" applyProtection="1">
      <alignment/>
      <protection/>
    </xf>
    <xf numFmtId="9" fontId="23" fillId="34" borderId="27" xfId="0" applyNumberFormat="1" applyFont="1" applyFill="1" applyBorder="1" applyAlignment="1" applyProtection="1">
      <alignment/>
      <protection/>
    </xf>
    <xf numFmtId="9" fontId="23" fillId="34" borderId="184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6" xfId="0" applyFont="1" applyBorder="1" applyAlignment="1" applyProtection="1">
      <alignment horizontal="center" vertic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0" fontId="6" fillId="0" borderId="166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8" xfId="0" applyFont="1" applyBorder="1" applyAlignment="1" applyProtection="1">
      <alignment horizontal="center" vertical="center"/>
      <protection/>
    </xf>
    <xf numFmtId="0" fontId="5" fillId="0" borderId="148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4" xfId="0" applyFont="1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54" xfId="0" applyBorder="1" applyAlignment="1" applyProtection="1">
      <alignment horizontal="center"/>
      <protection/>
    </xf>
    <xf numFmtId="0" fontId="0" fillId="0" borderId="189" xfId="0" applyBorder="1" applyAlignment="1" applyProtection="1">
      <alignment horizontal="center"/>
      <protection/>
    </xf>
    <xf numFmtId="0" fontId="6" fillId="0" borderId="190" xfId="0" applyFont="1" applyBorder="1" applyAlignment="1" applyProtection="1">
      <alignment horizontal="center" vertical="center"/>
      <protection/>
    </xf>
    <xf numFmtId="3" fontId="5" fillId="0" borderId="191" xfId="0" applyNumberFormat="1" applyFont="1" applyBorder="1" applyAlignment="1" applyProtection="1">
      <alignment/>
      <protection locked="0"/>
    </xf>
    <xf numFmtId="164" fontId="5" fillId="0" borderId="191" xfId="0" applyNumberFormat="1" applyFont="1" applyBorder="1" applyAlignment="1" applyProtection="1">
      <alignment/>
      <protection locked="0"/>
    </xf>
    <xf numFmtId="164" fontId="5" fillId="0" borderId="192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9" xfId="0" applyFont="1" applyBorder="1" applyAlignment="1" applyProtection="1">
      <alignment horizontal="center"/>
      <protection/>
    </xf>
    <xf numFmtId="49" fontId="14" fillId="40" borderId="69" xfId="0" applyNumberFormat="1" applyFont="1" applyFill="1" applyBorder="1" applyAlignment="1" applyProtection="1">
      <alignment horizontal="right" vertical="top" wrapText="1"/>
      <protection/>
    </xf>
    <xf numFmtId="49" fontId="14" fillId="0" borderId="106" xfId="0" applyNumberFormat="1" applyFont="1" applyFill="1" applyBorder="1" applyAlignment="1" applyProtection="1">
      <alignment horizontal="right" vertical="top" wrapText="1"/>
      <protection/>
    </xf>
    <xf numFmtId="49" fontId="14" fillId="37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3" xfId="0" applyBorder="1" applyAlignment="1" applyProtection="1">
      <alignment horizontal="center"/>
      <protection/>
    </xf>
    <xf numFmtId="0" fontId="0" fillId="0" borderId="194" xfId="0" applyBorder="1" applyAlignment="1" applyProtection="1">
      <alignment horizontal="center"/>
      <protection/>
    </xf>
    <xf numFmtId="0" fontId="3" fillId="0" borderId="195" xfId="0" applyFont="1" applyBorder="1" applyAlignment="1" applyProtection="1">
      <alignment horizontal="center"/>
      <protection/>
    </xf>
    <xf numFmtId="3" fontId="3" fillId="34" borderId="138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10" fillId="34" borderId="24" xfId="0" applyNumberFormat="1" applyFont="1" applyFill="1" applyBorder="1" applyAlignment="1" applyProtection="1">
      <alignment/>
      <protection/>
    </xf>
    <xf numFmtId="3" fontId="0" fillId="34" borderId="148" xfId="0" applyNumberFormat="1" applyFont="1" applyFill="1" applyBorder="1" applyAlignment="1" applyProtection="1">
      <alignment horizontal="right"/>
      <protection/>
    </xf>
    <xf numFmtId="49" fontId="9" fillId="0" borderId="91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 locked="0"/>
    </xf>
    <xf numFmtId="49" fontId="9" fillId="0" borderId="25" xfId="0" applyNumberFormat="1" applyFont="1" applyBorder="1" applyAlignment="1" applyProtection="1">
      <alignment horizontal="right" vertical="top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34" borderId="22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5" fillId="42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0" fontId="9" fillId="35" borderId="22" xfId="0" applyFont="1" applyFill="1" applyBorder="1" applyAlignment="1" applyProtection="1">
      <alignment horizontal="left" vertical="top" wrapText="1"/>
      <protection/>
    </xf>
    <xf numFmtId="49" fontId="12" fillId="0" borderId="196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122" xfId="0" applyNumberFormat="1" applyFont="1" applyBorder="1" applyAlignment="1" applyProtection="1">
      <alignment horizontal="left"/>
      <protection/>
    </xf>
    <xf numFmtId="0" fontId="13" fillId="35" borderId="23" xfId="0" applyFont="1" applyFill="1" applyBorder="1" applyAlignment="1" applyProtection="1">
      <alignment horizontal="left" vertical="center"/>
      <protection/>
    </xf>
    <xf numFmtId="0" fontId="13" fillId="35" borderId="21" xfId="0" applyFont="1" applyFill="1" applyBorder="1" applyAlignment="1" applyProtection="1">
      <alignment horizontal="left" vertical="center"/>
      <protection/>
    </xf>
    <xf numFmtId="49" fontId="13" fillId="36" borderId="23" xfId="0" applyNumberFormat="1" applyFont="1" applyFill="1" applyBorder="1" applyAlignment="1" applyProtection="1">
      <alignment horizontal="left" vertical="center"/>
      <protection/>
    </xf>
    <xf numFmtId="49" fontId="13" fillId="36" borderId="21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 wrapText="1"/>
    </xf>
    <xf numFmtId="0" fontId="13" fillId="0" borderId="197" xfId="0" applyFont="1" applyBorder="1" applyAlignment="1" applyProtection="1">
      <alignment horizontal="left" vertical="center"/>
      <protection/>
    </xf>
    <xf numFmtId="0" fontId="13" fillId="0" borderId="198" xfId="0" applyFont="1" applyBorder="1" applyAlignment="1" applyProtection="1">
      <alignment horizontal="left" vertical="center"/>
      <protection/>
    </xf>
    <xf numFmtId="0" fontId="13" fillId="36" borderId="23" xfId="0" applyFont="1" applyFill="1" applyBorder="1" applyAlignment="1" applyProtection="1">
      <alignment horizontal="left" vertical="center"/>
      <protection/>
    </xf>
    <xf numFmtId="0" fontId="13" fillId="36" borderId="21" xfId="0" applyFont="1" applyFill="1" applyBorder="1" applyAlignment="1" applyProtection="1">
      <alignment horizontal="left" vertical="center"/>
      <protection/>
    </xf>
    <xf numFmtId="49" fontId="13" fillId="40" borderId="199" xfId="0" applyNumberFormat="1" applyFont="1" applyFill="1" applyBorder="1" applyAlignment="1" applyProtection="1">
      <alignment horizontal="left"/>
      <protection/>
    </xf>
    <xf numFmtId="49" fontId="13" fillId="40" borderId="200" xfId="0" applyNumberFormat="1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 applyProtection="1">
      <alignment horizontal="left" vertical="center"/>
      <protection/>
    </xf>
    <xf numFmtId="0" fontId="13" fillId="35" borderId="201" xfId="0" applyFont="1" applyFill="1" applyBorder="1" applyAlignment="1" applyProtection="1">
      <alignment horizontal="left" vertic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202" xfId="0" applyNumberFormat="1" applyFont="1" applyBorder="1" applyAlignment="1">
      <alignment horizontal="center"/>
    </xf>
    <xf numFmtId="49" fontId="9" fillId="0" borderId="69" xfId="0" applyNumberFormat="1" applyFont="1" applyBorder="1" applyAlignment="1" applyProtection="1">
      <alignment horizontal="right" vertical="top"/>
      <protection/>
    </xf>
    <xf numFmtId="49" fontId="9" fillId="0" borderId="203" xfId="0" applyNumberFormat="1" applyFont="1" applyBorder="1" applyAlignment="1" applyProtection="1">
      <alignment horizontal="right" vertical="top"/>
      <protection/>
    </xf>
    <xf numFmtId="49" fontId="9" fillId="0" borderId="82" xfId="0" applyNumberFormat="1" applyFont="1" applyBorder="1" applyAlignment="1" applyProtection="1">
      <alignment horizontal="right" vertical="top"/>
      <protection/>
    </xf>
    <xf numFmtId="0" fontId="9" fillId="39" borderId="94" xfId="0" applyFont="1" applyFill="1" applyBorder="1" applyAlignment="1" applyProtection="1">
      <alignment horizontal="left"/>
      <protection/>
    </xf>
    <xf numFmtId="0" fontId="9" fillId="39" borderId="95" xfId="0" applyFont="1" applyFill="1" applyBorder="1" applyAlignment="1" applyProtection="1">
      <alignment horizontal="left"/>
      <protection/>
    </xf>
    <xf numFmtId="0" fontId="0" fillId="43" borderId="85" xfId="0" applyFill="1" applyBorder="1" applyAlignment="1" applyProtection="1">
      <alignment horizontal="left"/>
      <protection/>
    </xf>
    <xf numFmtId="0" fontId="0" fillId="43" borderId="91" xfId="0" applyFill="1" applyBorder="1" applyAlignment="1" applyProtection="1">
      <alignment horizontal="left"/>
      <protection/>
    </xf>
    <xf numFmtId="0" fontId="0" fillId="43" borderId="99" xfId="0" applyFill="1" applyBorder="1" applyAlignment="1" applyProtection="1">
      <alignment horizontal="left"/>
      <protection/>
    </xf>
    <xf numFmtId="0" fontId="3" fillId="43" borderId="102" xfId="0" applyFont="1" applyFill="1" applyBorder="1" applyAlignment="1" applyProtection="1">
      <alignment horizontal="center"/>
      <protection/>
    </xf>
    <xf numFmtId="0" fontId="3" fillId="43" borderId="204" xfId="0" applyFont="1" applyFill="1" applyBorder="1" applyAlignment="1" applyProtection="1">
      <alignment horizontal="center"/>
      <protection/>
    </xf>
    <xf numFmtId="0" fontId="3" fillId="43" borderId="183" xfId="0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 applyProtection="1">
      <alignment horizontal="center"/>
      <protection/>
    </xf>
    <xf numFmtId="0" fontId="3" fillId="43" borderId="205" xfId="0" applyFont="1" applyFill="1" applyBorder="1" applyAlignment="1" applyProtection="1">
      <alignment horizontal="center"/>
      <protection/>
    </xf>
    <xf numFmtId="0" fontId="3" fillId="43" borderId="202" xfId="0" applyFont="1" applyFill="1" applyBorder="1" applyAlignment="1" applyProtection="1">
      <alignment horizontal="center"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206" xfId="0" applyFont="1" applyBorder="1" applyAlignment="1" applyProtection="1">
      <alignment horizontal="center"/>
      <protection/>
    </xf>
    <xf numFmtId="0" fontId="9" fillId="0" borderId="84" xfId="0" applyFont="1" applyBorder="1" applyAlignment="1" applyProtection="1">
      <alignment horizontal="left"/>
      <protection/>
    </xf>
    <xf numFmtId="0" fontId="9" fillId="0" borderId="118" xfId="0" applyFont="1" applyBorder="1" applyAlignment="1" applyProtection="1">
      <alignment horizontal="left"/>
      <protection/>
    </xf>
    <xf numFmtId="0" fontId="9" fillId="37" borderId="173" xfId="0" applyNumberFormat="1" applyFont="1" applyFill="1" applyBorder="1" applyAlignment="1" applyProtection="1">
      <alignment horizontal="center" wrapText="1"/>
      <protection/>
    </xf>
    <xf numFmtId="0" fontId="9" fillId="37" borderId="207" xfId="0" applyNumberFormat="1" applyFont="1" applyFill="1" applyBorder="1" applyAlignment="1" applyProtection="1">
      <alignment horizontal="center" wrapText="1"/>
      <protection/>
    </xf>
    <xf numFmtId="0" fontId="9" fillId="37" borderId="208" xfId="0" applyNumberFormat="1" applyFont="1" applyFill="1" applyBorder="1" applyAlignment="1" applyProtection="1">
      <alignment horizontal="center" wrapText="1"/>
      <protection/>
    </xf>
    <xf numFmtId="0" fontId="9" fillId="37" borderId="91" xfId="0" applyFont="1" applyFill="1" applyBorder="1" applyAlignment="1" applyProtection="1">
      <alignment horizontal="center"/>
      <protection/>
    </xf>
    <xf numFmtId="0" fontId="9" fillId="37" borderId="92" xfId="0" applyFont="1" applyFill="1" applyBorder="1" applyAlignment="1" applyProtection="1">
      <alignment horizontal="center"/>
      <protection/>
    </xf>
    <xf numFmtId="0" fontId="9" fillId="37" borderId="114" xfId="0" applyFont="1" applyFill="1" applyBorder="1" applyAlignment="1" applyProtection="1">
      <alignment horizontal="center"/>
      <protection/>
    </xf>
    <xf numFmtId="0" fontId="9" fillId="0" borderId="185" xfId="0" applyFont="1" applyBorder="1" applyAlignment="1" applyProtection="1">
      <alignment horizontal="center" wrapText="1"/>
      <protection/>
    </xf>
    <xf numFmtId="0" fontId="9" fillId="0" borderId="209" xfId="0" applyFont="1" applyBorder="1" applyAlignment="1" applyProtection="1">
      <alignment horizontal="center" wrapText="1"/>
      <protection/>
    </xf>
    <xf numFmtId="0" fontId="9" fillId="37" borderId="107" xfId="0" applyFont="1" applyFill="1" applyBorder="1" applyAlignment="1" applyProtection="1">
      <alignment horizontal="center"/>
      <protection/>
    </xf>
    <xf numFmtId="0" fontId="9" fillId="37" borderId="83" xfId="0" applyFont="1" applyFill="1" applyBorder="1" applyAlignment="1" applyProtection="1">
      <alignment horizontal="center"/>
      <protection/>
    </xf>
    <xf numFmtId="0" fontId="9" fillId="37" borderId="112" xfId="0" applyFont="1" applyFill="1" applyBorder="1" applyAlignment="1" applyProtection="1">
      <alignment horizontal="center"/>
      <protection/>
    </xf>
    <xf numFmtId="0" fontId="9" fillId="37" borderId="109" xfId="0" applyFont="1" applyFill="1" applyBorder="1" applyAlignment="1" applyProtection="1">
      <alignment horizontal="center"/>
      <protection/>
    </xf>
    <xf numFmtId="0" fontId="9" fillId="37" borderId="85" xfId="0" applyFont="1" applyFill="1" applyBorder="1" applyAlignment="1" applyProtection="1">
      <alignment horizontal="center"/>
      <protection/>
    </xf>
    <xf numFmtId="49" fontId="9" fillId="0" borderId="69" xfId="0" applyNumberFormat="1" applyFont="1" applyBorder="1" applyAlignment="1" applyProtection="1">
      <alignment horizontal="center" vertical="top"/>
      <protection/>
    </xf>
    <xf numFmtId="49" fontId="9" fillId="0" borderId="203" xfId="0" applyNumberFormat="1" applyFont="1" applyBorder="1" applyAlignment="1" applyProtection="1">
      <alignment horizontal="center" vertical="top"/>
      <protection/>
    </xf>
    <xf numFmtId="0" fontId="0" fillId="0" borderId="203" xfId="0" applyBorder="1" applyAlignment="1">
      <alignment horizontal="center" vertical="top"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182" xfId="0" applyFont="1" applyFill="1" applyBorder="1" applyAlignment="1" applyProtection="1">
      <alignment horizontal="left" vertical="center" wrapText="1"/>
      <protection/>
    </xf>
    <xf numFmtId="0" fontId="0" fillId="0" borderId="182" xfId="0" applyBorder="1" applyAlignment="1">
      <alignment horizontal="left" vertical="center" wrapText="1"/>
    </xf>
    <xf numFmtId="0" fontId="9" fillId="0" borderId="94" xfId="0" applyFont="1" applyBorder="1" applyAlignment="1" applyProtection="1">
      <alignment horizontal="center"/>
      <protection/>
    </xf>
    <xf numFmtId="0" fontId="9" fillId="0" borderId="207" xfId="0" applyFont="1" applyBorder="1" applyAlignment="1" applyProtection="1">
      <alignment horizontal="center"/>
      <protection/>
    </xf>
    <xf numFmtId="0" fontId="12" fillId="0" borderId="21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37" xfId="0" applyFont="1" applyBorder="1" applyAlignment="1" applyProtection="1">
      <alignment horizontal="left" vertical="top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7" borderId="72" xfId="0" applyFont="1" applyFill="1" applyBorder="1" applyAlignment="1" applyProtection="1">
      <alignment horizontal="left"/>
      <protection/>
    </xf>
    <xf numFmtId="0" fontId="13" fillId="37" borderId="74" xfId="0" applyFont="1" applyFill="1" applyBorder="1" applyAlignment="1" applyProtection="1">
      <alignment horizontal="left"/>
      <protection/>
    </xf>
    <xf numFmtId="49" fontId="13" fillId="37" borderId="84" xfId="0" applyNumberFormat="1" applyFont="1" applyFill="1" applyBorder="1" applyAlignment="1" applyProtection="1">
      <alignment horizontal="left" vertical="top"/>
      <protection/>
    </xf>
    <xf numFmtId="49" fontId="13" fillId="37" borderId="173" xfId="0" applyNumberFormat="1" applyFont="1" applyFill="1" applyBorder="1" applyAlignment="1" applyProtection="1">
      <alignment horizontal="left" vertical="top"/>
      <protection/>
    </xf>
    <xf numFmtId="49" fontId="13" fillId="40" borderId="117" xfId="0" applyNumberFormat="1" applyFont="1" applyFill="1" applyBorder="1" applyAlignment="1" applyProtection="1">
      <alignment horizontal="left" wrapText="1"/>
      <protection/>
    </xf>
    <xf numFmtId="49" fontId="13" fillId="40" borderId="211" xfId="0" applyNumberFormat="1" applyFont="1" applyFill="1" applyBorder="1" applyAlignment="1" applyProtection="1">
      <alignment horizontal="left" wrapText="1"/>
      <protection/>
    </xf>
    <xf numFmtId="49" fontId="13" fillId="40" borderId="92" xfId="0" applyNumberFormat="1" applyFont="1" applyFill="1" applyBorder="1" applyAlignment="1" applyProtection="1">
      <alignment horizontal="left"/>
      <protection/>
    </xf>
    <xf numFmtId="49" fontId="13" fillId="40" borderId="114" xfId="0" applyNumberFormat="1" applyFont="1" applyFill="1" applyBorder="1" applyAlignment="1" applyProtection="1">
      <alignment horizontal="left"/>
      <protection/>
    </xf>
    <xf numFmtId="49" fontId="13" fillId="37" borderId="94" xfId="0" applyNumberFormat="1" applyFont="1" applyFill="1" applyBorder="1" applyAlignment="1" applyProtection="1">
      <alignment horizontal="left" vertical="top" wrapText="1"/>
      <protection/>
    </xf>
    <xf numFmtId="49" fontId="13" fillId="37" borderId="207" xfId="0" applyNumberFormat="1" applyFont="1" applyFill="1" applyBorder="1" applyAlignment="1" applyProtection="1">
      <alignment horizontal="left" vertical="top" wrapText="1"/>
      <protection/>
    </xf>
    <xf numFmtId="49" fontId="13" fillId="40" borderId="94" xfId="0" applyNumberFormat="1" applyFont="1" applyFill="1" applyBorder="1" applyAlignment="1" applyProtection="1">
      <alignment horizontal="left" wrapText="1"/>
      <protection/>
    </xf>
    <xf numFmtId="49" fontId="25" fillId="40" borderId="207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0" fontId="9" fillId="0" borderId="14" xfId="0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34" borderId="45" xfId="0" applyNumberFormat="1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195" xfId="0" applyFont="1" applyBorder="1" applyAlignment="1" applyProtection="1">
      <alignment horizontal="center" vertical="top"/>
      <protection/>
    </xf>
    <xf numFmtId="0" fontId="0" fillId="0" borderId="149" xfId="0" applyFont="1" applyBorder="1" applyAlignment="1" applyProtection="1">
      <alignment horizontal="center" vertical="center"/>
      <protection/>
    </xf>
    <xf numFmtId="2" fontId="0" fillId="34" borderId="46" xfId="0" applyNumberFormat="1" applyFont="1" applyFill="1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center" vertical="center"/>
      <protection/>
    </xf>
    <xf numFmtId="2" fontId="0" fillId="34" borderId="122" xfId="0" applyNumberFormat="1" applyFont="1" applyFill="1" applyBorder="1" applyAlignment="1" applyProtection="1">
      <alignment horizontal="center" vertical="center"/>
      <protection/>
    </xf>
    <xf numFmtId="2" fontId="0" fillId="34" borderId="45" xfId="0" applyNumberFormat="1" applyFont="1" applyFill="1" applyBorder="1" applyAlignment="1" applyProtection="1">
      <alignment horizontal="center" vertical="center"/>
      <protection/>
    </xf>
    <xf numFmtId="9" fontId="0" fillId="34" borderId="45" xfId="0" applyNumberFormat="1" applyFont="1" applyFill="1" applyBorder="1" applyAlignment="1" applyProtection="1">
      <alignment horizontal="center" vertical="center"/>
      <protection/>
    </xf>
    <xf numFmtId="0" fontId="0" fillId="0" borderId="121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9" fontId="0" fillId="34" borderId="52" xfId="0" applyNumberFormat="1" applyFont="1" applyFill="1" applyBorder="1" applyAlignment="1" applyProtection="1">
      <alignment horizontal="center" vertical="center"/>
      <protection/>
    </xf>
    <xf numFmtId="9" fontId="0" fillId="34" borderId="194" xfId="0" applyNumberFormat="1" applyFont="1" applyFill="1" applyBorder="1" applyAlignment="1" applyProtection="1">
      <alignment horizontal="center" vertical="center"/>
      <protection/>
    </xf>
    <xf numFmtId="9" fontId="0" fillId="34" borderId="212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9" fillId="41" borderId="195" xfId="0" applyFont="1" applyFill="1" applyBorder="1" applyAlignment="1" applyProtection="1">
      <alignment horizontal="left" vertical="top"/>
      <protection/>
    </xf>
    <xf numFmtId="2" fontId="0" fillId="34" borderId="59" xfId="0" applyNumberFormat="1" applyFont="1" applyFill="1" applyBorder="1" applyAlignment="1" applyProtection="1">
      <alignment horizontal="center" vertical="center"/>
      <protection/>
    </xf>
    <xf numFmtId="0" fontId="16" fillId="0" borderId="44" xfId="52" applyFont="1" applyBorder="1" applyAlignment="1" applyProtection="1">
      <alignment horizontal="center" vertical="center"/>
      <protection/>
    </xf>
    <xf numFmtId="0" fontId="2" fillId="0" borderId="19" xfId="52" applyFont="1" applyBorder="1" applyAlignment="1" applyProtection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10" xfId="52" applyFont="1" applyBorder="1" applyAlignment="1" applyProtection="1">
      <alignment horizontal="center" wrapText="1"/>
      <protection locked="0"/>
    </xf>
    <xf numFmtId="0" fontId="15" fillId="0" borderId="213" xfId="52" applyFont="1" applyBorder="1" applyAlignment="1">
      <alignment horizontal="center" vertical="top" wrapText="1"/>
      <protection/>
    </xf>
    <xf numFmtId="0" fontId="6" fillId="0" borderId="0" xfId="52" applyFont="1" applyBorder="1" applyAlignment="1" applyProtection="1">
      <alignment horizontal="center" wrapText="1"/>
      <protection/>
    </xf>
    <xf numFmtId="0" fontId="16" fillId="0" borderId="19" xfId="52" applyFont="1" applyBorder="1" applyAlignment="1" applyProtection="1">
      <alignment horizontal="center" vertical="center"/>
      <protection/>
    </xf>
    <xf numFmtId="0" fontId="16" fillId="0" borderId="56" xfId="52" applyFont="1" applyBorder="1" applyAlignment="1" applyProtection="1">
      <alignment horizontal="center" vertical="center"/>
      <protection/>
    </xf>
    <xf numFmtId="0" fontId="2" fillId="0" borderId="63" xfId="52" applyFont="1" applyBorder="1" applyAlignment="1" applyProtection="1">
      <alignment horizontal="center" vertical="center"/>
      <protection/>
    </xf>
    <xf numFmtId="0" fontId="2" fillId="0" borderId="41" xfId="52" applyFont="1" applyBorder="1" applyAlignment="1" applyProtection="1">
      <alignment horizontal="center" vertical="center" wrapText="1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2" fillId="34" borderId="57" xfId="52" applyFill="1" applyBorder="1" applyAlignment="1" applyProtection="1">
      <alignment horizontal="right"/>
      <protection/>
    </xf>
    <xf numFmtId="0" fontId="2" fillId="34" borderId="52" xfId="52" applyFill="1" applyBorder="1" applyAlignment="1" applyProtection="1">
      <alignment horizontal="right" vertical="top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left" vertical="center"/>
      <protection/>
    </xf>
    <xf numFmtId="0" fontId="2" fillId="34" borderId="58" xfId="52" applyFill="1" applyBorder="1" applyAlignment="1" applyProtection="1">
      <alignment horizontal="right"/>
      <protection/>
    </xf>
    <xf numFmtId="0" fontId="2" fillId="0" borderId="214" xfId="52" applyFont="1" applyBorder="1" applyAlignment="1" applyProtection="1">
      <alignment horizontal="center" vertical="center" wrapText="1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left" wrapText="1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0" xfId="52" applyFont="1" applyBorder="1" applyAlignment="1" applyProtection="1">
      <alignment horizontal="center"/>
      <protection locked="0"/>
    </xf>
    <xf numFmtId="0" fontId="18" fillId="0" borderId="0" xfId="52" applyFont="1" applyBorder="1" applyAlignment="1">
      <alignment horizontal="center" wrapText="1"/>
      <protection/>
    </xf>
    <xf numFmtId="0" fontId="19" fillId="0" borderId="213" xfId="52" applyFont="1" applyBorder="1" applyAlignment="1">
      <alignment horizontal="center" vertical="top" wrapText="1"/>
      <protection/>
    </xf>
    <xf numFmtId="0" fontId="18" fillId="0" borderId="0" xfId="52" applyFont="1" applyBorder="1" applyAlignment="1" applyProtection="1">
      <alignment horizontal="center" wrapText="1"/>
      <protection/>
    </xf>
    <xf numFmtId="0" fontId="2" fillId="0" borderId="139" xfId="52" applyFont="1" applyBorder="1" applyAlignment="1" applyProtection="1">
      <alignment horizontal="center" vertical="center"/>
      <protection/>
    </xf>
    <xf numFmtId="0" fontId="2" fillId="0" borderId="215" xfId="52" applyFont="1" applyBorder="1" applyAlignment="1" applyProtection="1">
      <alignment horizontal="center" vertical="center"/>
      <protection/>
    </xf>
    <xf numFmtId="0" fontId="2" fillId="0" borderId="143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6" xfId="0" applyFont="1" applyBorder="1" applyAlignment="1" applyProtection="1">
      <alignment horizontal="center" vertical="center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5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  <xf numFmtId="0" fontId="3" fillId="0" borderId="217" xfId="0" applyFont="1" applyBorder="1" applyAlignment="1" applyProtection="1">
      <alignment horizontal="center" vertical="center" wrapText="1"/>
      <protection/>
    </xf>
    <xf numFmtId="0" fontId="3" fillId="0" borderId="155" xfId="0" applyFont="1" applyBorder="1" applyAlignment="1" applyProtection="1">
      <alignment horizontal="center" vertical="center" wrapText="1"/>
      <protection/>
    </xf>
    <xf numFmtId="0" fontId="3" fillId="0" borderId="158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0" fillId="0" borderId="152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SheetLayoutView="75" zoomScalePageLayoutView="0" workbookViewId="0" topLeftCell="A4">
      <selection activeCell="C22" sqref="C22:D22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73" t="s">
        <v>237</v>
      </c>
      <c r="D1" s="574"/>
      <c r="E1" s="574"/>
    </row>
    <row r="2" spans="2:6" ht="12.75" customHeight="1">
      <c r="B2" s="575" t="s">
        <v>0</v>
      </c>
      <c r="C2" s="575"/>
      <c r="D2" s="575"/>
      <c r="E2" s="575"/>
      <c r="F2" s="575"/>
    </row>
    <row r="3" spans="2:6" ht="17.25" customHeight="1">
      <c r="B3" s="576" t="s">
        <v>1</v>
      </c>
      <c r="C3" s="576"/>
      <c r="D3" s="2"/>
      <c r="E3" s="3"/>
      <c r="F3" s="3"/>
    </row>
    <row r="4" spans="1:8" ht="12.75" customHeight="1">
      <c r="A4" t="s">
        <v>2</v>
      </c>
      <c r="B4" s="577" t="s">
        <v>3</v>
      </c>
      <c r="C4" s="577"/>
      <c r="D4" s="577"/>
      <c r="E4" s="577"/>
      <c r="F4" s="577"/>
      <c r="G4" s="577"/>
      <c r="H4" s="577"/>
    </row>
    <row r="5" spans="2:8" ht="37.5" customHeight="1">
      <c r="B5" s="577"/>
      <c r="C5" s="577"/>
      <c r="D5" s="577"/>
      <c r="E5" s="577"/>
      <c r="F5" s="577"/>
      <c r="G5" s="577"/>
      <c r="H5" s="577"/>
    </row>
    <row r="6" spans="2:14" ht="13.5" customHeight="1">
      <c r="B6" s="4"/>
      <c r="C6" s="4"/>
      <c r="D6" s="4"/>
      <c r="K6" s="578"/>
      <c r="L6" s="578"/>
      <c r="M6" s="578"/>
      <c r="N6" s="578"/>
    </row>
    <row r="7" spans="2:14" ht="15.75">
      <c r="B7" s="5"/>
      <c r="C7" s="5" t="s">
        <v>4</v>
      </c>
      <c r="D7" s="6" t="s">
        <v>5</v>
      </c>
      <c r="E7" s="7">
        <v>40634</v>
      </c>
      <c r="F7" s="8" t="s">
        <v>6</v>
      </c>
      <c r="G7" s="9">
        <v>40724</v>
      </c>
      <c r="H7" s="10"/>
      <c r="K7" s="578"/>
      <c r="L7" s="578"/>
      <c r="M7" s="578"/>
      <c r="N7" s="578"/>
    </row>
    <row r="8" spans="2:14" ht="15.75">
      <c r="B8" s="5"/>
      <c r="C8" s="5"/>
      <c r="D8" s="5"/>
      <c r="G8" s="10"/>
      <c r="H8" s="10"/>
      <c r="K8" s="578"/>
      <c r="L8" s="578"/>
      <c r="M8" s="578"/>
      <c r="N8" s="578"/>
    </row>
    <row r="9" spans="2:14" ht="30.75" customHeight="1">
      <c r="B9" s="11"/>
      <c r="C9" s="579" t="s">
        <v>7</v>
      </c>
      <c r="D9" s="579"/>
      <c r="E9" s="579"/>
      <c r="F9" s="579"/>
      <c r="G9" s="579"/>
      <c r="H9" s="12"/>
      <c r="K9" s="578"/>
      <c r="L9" s="578"/>
      <c r="M9" s="578"/>
      <c r="N9" s="578"/>
    </row>
    <row r="10" spans="2:14" ht="12.75">
      <c r="B10" s="11"/>
      <c r="C10" s="12"/>
      <c r="D10" s="12"/>
      <c r="E10" s="12"/>
      <c r="F10" s="12"/>
      <c r="G10" s="12"/>
      <c r="H10" s="12"/>
      <c r="K10" s="578"/>
      <c r="L10" s="578"/>
      <c r="M10" s="578"/>
      <c r="N10" s="578"/>
    </row>
    <row r="11" spans="2:14" ht="12.75">
      <c r="B11" s="13"/>
      <c r="C11" s="14"/>
      <c r="D11" s="14"/>
      <c r="E11" s="15" t="s">
        <v>8</v>
      </c>
      <c r="F11" s="15" t="s">
        <v>9</v>
      </c>
      <c r="G11" s="16" t="s">
        <v>10</v>
      </c>
      <c r="H11" s="17" t="s">
        <v>11</v>
      </c>
      <c r="K11" s="578"/>
      <c r="L11" s="578"/>
      <c r="M11" s="578"/>
      <c r="N11" s="578"/>
    </row>
    <row r="12" spans="2:8" ht="12.75">
      <c r="B12" s="18" t="s">
        <v>12</v>
      </c>
      <c r="C12" s="15" t="s">
        <v>13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14</v>
      </c>
      <c r="C13" s="580" t="s">
        <v>15</v>
      </c>
      <c r="D13" s="580"/>
      <c r="E13" s="21">
        <v>16</v>
      </c>
      <c r="F13" s="21">
        <v>31</v>
      </c>
      <c r="G13" s="22">
        <v>23</v>
      </c>
      <c r="H13" s="23">
        <f aca="true" t="shared" si="0" ref="H13:H18">SUM(E13:G13)</f>
        <v>70</v>
      </c>
    </row>
    <row r="14" spans="2:8" ht="15">
      <c r="B14" s="24" t="s">
        <v>16</v>
      </c>
      <c r="C14" s="571" t="s">
        <v>17</v>
      </c>
      <c r="D14" s="571"/>
      <c r="E14" s="25">
        <v>1</v>
      </c>
      <c r="F14" s="26">
        <v>13</v>
      </c>
      <c r="G14" s="27">
        <v>7</v>
      </c>
      <c r="H14" s="28">
        <f t="shared" si="0"/>
        <v>21</v>
      </c>
    </row>
    <row r="15" spans="2:8" ht="15">
      <c r="B15" s="29" t="s">
        <v>18</v>
      </c>
      <c r="C15" s="571" t="s">
        <v>19</v>
      </c>
      <c r="D15" s="571"/>
      <c r="E15" s="26"/>
      <c r="F15" s="26">
        <v>1</v>
      </c>
      <c r="G15" s="30">
        <v>4</v>
      </c>
      <c r="H15" s="28">
        <f t="shared" si="0"/>
        <v>5</v>
      </c>
    </row>
    <row r="16" spans="2:8" ht="15">
      <c r="B16" s="29" t="s">
        <v>20</v>
      </c>
      <c r="C16" s="518" t="s">
        <v>185</v>
      </c>
      <c r="D16" s="518"/>
      <c r="E16" s="26"/>
      <c r="F16" s="26"/>
      <c r="G16" s="521"/>
      <c r="H16" s="28">
        <f t="shared" si="0"/>
        <v>0</v>
      </c>
    </row>
    <row r="17" spans="2:8" ht="15">
      <c r="B17" s="29" t="s">
        <v>22</v>
      </c>
      <c r="C17" s="571" t="s">
        <v>21</v>
      </c>
      <c r="D17" s="571"/>
      <c r="E17" s="26">
        <v>10</v>
      </c>
      <c r="F17" s="26">
        <v>8</v>
      </c>
      <c r="G17" s="520">
        <v>3</v>
      </c>
      <c r="H17" s="28">
        <f t="shared" si="0"/>
        <v>21</v>
      </c>
    </row>
    <row r="18" spans="2:8" ht="15">
      <c r="B18" s="570" t="s">
        <v>25</v>
      </c>
      <c r="C18" s="571" t="s">
        <v>23</v>
      </c>
      <c r="D18" s="571"/>
      <c r="E18" s="26">
        <v>5</v>
      </c>
      <c r="F18" s="26">
        <v>9</v>
      </c>
      <c r="G18" s="27">
        <v>9</v>
      </c>
      <c r="H18" s="28">
        <f t="shared" si="0"/>
        <v>23</v>
      </c>
    </row>
    <row r="19" spans="2:8" ht="15">
      <c r="B19" s="570"/>
      <c r="C19" s="572" t="s">
        <v>24</v>
      </c>
      <c r="D19" s="572"/>
      <c r="E19" s="31">
        <f>IF((E17+E18)=0,0,E18/(E17+E18))</f>
        <v>0.3333333333333333</v>
      </c>
      <c r="F19" s="31">
        <f>IF((F17+F18)=0,0,F18/(F17+F18))</f>
        <v>0.5294117647058824</v>
      </c>
      <c r="G19" s="32">
        <f>IF((G17+G18)=0,0,G18/(G17+G18))</f>
        <v>0.75</v>
      </c>
      <c r="H19" s="33">
        <f>IF((H17+H18)=0,0,H18/(H17+H18))</f>
        <v>0.5227272727272727</v>
      </c>
    </row>
    <row r="20" spans="2:8" ht="30" customHeight="1">
      <c r="B20" s="519" t="s">
        <v>186</v>
      </c>
      <c r="C20" s="581" t="s">
        <v>182</v>
      </c>
      <c r="D20" s="581"/>
      <c r="E20" s="35">
        <v>8</v>
      </c>
      <c r="F20" s="35">
        <v>9</v>
      </c>
      <c r="G20" s="36">
        <v>9</v>
      </c>
      <c r="H20" s="28">
        <f>E20+F20+G20</f>
        <v>26</v>
      </c>
    </row>
    <row r="21" spans="2:8" ht="15">
      <c r="B21" s="570" t="s">
        <v>187</v>
      </c>
      <c r="C21" s="571" t="s">
        <v>26</v>
      </c>
      <c r="D21" s="571"/>
      <c r="E21" s="26">
        <v>8</v>
      </c>
      <c r="F21" s="26">
        <v>9</v>
      </c>
      <c r="G21" s="27">
        <v>9</v>
      </c>
      <c r="H21" s="28">
        <f>E21+F21+G21</f>
        <v>26</v>
      </c>
    </row>
    <row r="22" spans="2:8" ht="30" customHeight="1">
      <c r="B22" s="570"/>
      <c r="C22" s="582" t="s">
        <v>27</v>
      </c>
      <c r="D22" s="582"/>
      <c r="E22" s="31">
        <f>IF((E13-E14)=0,0,E21/(E13-E14))</f>
        <v>0.5333333333333333</v>
      </c>
      <c r="F22" s="31">
        <f>IF((F13-F14)=0,0,F21/(F13-F14))</f>
        <v>0.5</v>
      </c>
      <c r="G22" s="32">
        <f>IF((G13-G14)=0,0,G21/(G13-G14))</f>
        <v>0.5625</v>
      </c>
      <c r="H22" s="33">
        <f>IF((H13-H14)=0,0,H21/(H13-H14))</f>
        <v>0.5306122448979592</v>
      </c>
    </row>
    <row r="23" spans="2:8" ht="30" customHeight="1">
      <c r="B23" s="38" t="s">
        <v>188</v>
      </c>
      <c r="C23" s="583" t="s">
        <v>232</v>
      </c>
      <c r="D23" s="583"/>
      <c r="E23" s="39">
        <v>8</v>
      </c>
      <c r="F23" s="39">
        <v>9</v>
      </c>
      <c r="G23" s="40">
        <v>9</v>
      </c>
      <c r="H23" s="28">
        <f>E23+F23+G23</f>
        <v>26</v>
      </c>
    </row>
    <row r="24" spans="2:8" ht="29.25" customHeight="1">
      <c r="B24" s="591" t="s">
        <v>189</v>
      </c>
      <c r="C24" s="592" t="s">
        <v>198</v>
      </c>
      <c r="D24" s="34" t="s">
        <v>28</v>
      </c>
      <c r="E24" s="41">
        <v>1</v>
      </c>
      <c r="F24" s="41">
        <v>2</v>
      </c>
      <c r="G24" s="42">
        <v>1</v>
      </c>
      <c r="H24" s="28">
        <f>E24+F24+G24</f>
        <v>4</v>
      </c>
    </row>
    <row r="25" spans="2:8" ht="15">
      <c r="B25" s="591"/>
      <c r="C25" s="592"/>
      <c r="D25" s="34" t="s">
        <v>159</v>
      </c>
      <c r="E25" s="41"/>
      <c r="F25" s="41"/>
      <c r="G25" s="42"/>
      <c r="H25" s="28">
        <f>E25+F25+G25</f>
        <v>0</v>
      </c>
    </row>
    <row r="26" spans="2:8" ht="15">
      <c r="B26" s="591"/>
      <c r="C26" s="592"/>
      <c r="D26" s="34"/>
      <c r="E26" s="41"/>
      <c r="F26" s="41"/>
      <c r="G26" s="42"/>
      <c r="H26" s="566">
        <f>E26+F26</f>
        <v>0</v>
      </c>
    </row>
    <row r="27" spans="2:8" ht="15">
      <c r="B27" s="591"/>
      <c r="C27" s="592"/>
      <c r="D27" s="37" t="s">
        <v>29</v>
      </c>
      <c r="E27" s="43">
        <f>E24+E25</f>
        <v>1</v>
      </c>
      <c r="F27" s="43">
        <f>F24+F25</f>
        <v>2</v>
      </c>
      <c r="G27" s="43">
        <f>G24+G25</f>
        <v>1</v>
      </c>
      <c r="H27" s="28">
        <f>H24+H25</f>
        <v>4</v>
      </c>
    </row>
    <row r="28" spans="2:8" ht="15">
      <c r="B28" s="29" t="s">
        <v>190</v>
      </c>
      <c r="C28" s="593" t="s">
        <v>30</v>
      </c>
      <c r="D28" s="594"/>
      <c r="E28" s="44"/>
      <c r="F28" s="44"/>
      <c r="G28" s="44"/>
      <c r="H28" s="45">
        <f>E28+F28+G28</f>
        <v>0</v>
      </c>
    </row>
    <row r="29" spans="2:8" ht="15" customHeight="1">
      <c r="B29" s="584" t="s">
        <v>31</v>
      </c>
      <c r="C29" s="585"/>
      <c r="D29" s="585"/>
      <c r="E29" s="585"/>
      <c r="F29" s="585"/>
      <c r="G29" s="585"/>
      <c r="H29" s="586"/>
    </row>
    <row r="30" spans="2:8" ht="14.25">
      <c r="B30" s="46" t="s">
        <v>191</v>
      </c>
      <c r="C30" s="587" t="s">
        <v>32</v>
      </c>
      <c r="D30" s="588"/>
      <c r="E30" s="47"/>
      <c r="F30" s="47"/>
      <c r="G30" s="48"/>
      <c r="H30" s="49">
        <f aca="true" t="shared" si="1" ref="H30:H36">E30+F30+G30</f>
        <v>0</v>
      </c>
    </row>
    <row r="31" spans="2:8" ht="14.25">
      <c r="B31" s="51" t="s">
        <v>192</v>
      </c>
      <c r="C31" s="589" t="s">
        <v>33</v>
      </c>
      <c r="D31" s="590"/>
      <c r="E31" s="52"/>
      <c r="F31" s="52"/>
      <c r="G31" s="53"/>
      <c r="H31" s="50">
        <f t="shared" si="1"/>
        <v>0</v>
      </c>
    </row>
    <row r="32" spans="2:8" ht="14.25">
      <c r="B32" s="51" t="s">
        <v>193</v>
      </c>
      <c r="C32" s="589" t="s">
        <v>183</v>
      </c>
      <c r="D32" s="590"/>
      <c r="E32" s="52"/>
      <c r="F32" s="52"/>
      <c r="G32" s="53"/>
      <c r="H32" s="50">
        <f t="shared" si="1"/>
        <v>0</v>
      </c>
    </row>
    <row r="33" spans="2:8" ht="14.25">
      <c r="B33" s="299" t="s">
        <v>194</v>
      </c>
      <c r="C33" s="600" t="s">
        <v>177</v>
      </c>
      <c r="D33" s="601"/>
      <c r="E33" s="297"/>
      <c r="F33" s="297"/>
      <c r="G33" s="298"/>
      <c r="H33" s="50">
        <f t="shared" si="1"/>
        <v>0</v>
      </c>
    </row>
    <row r="34" spans="2:8" ht="13.5" customHeight="1">
      <c r="B34" s="54" t="s">
        <v>195</v>
      </c>
      <c r="C34" s="596" t="s">
        <v>184</v>
      </c>
      <c r="D34" s="597"/>
      <c r="E34" s="55"/>
      <c r="F34" s="55"/>
      <c r="G34" s="56"/>
      <c r="H34" s="28">
        <f t="shared" si="1"/>
        <v>0</v>
      </c>
    </row>
    <row r="35" spans="2:8" ht="13.5" customHeight="1">
      <c r="B35" s="51" t="s">
        <v>196</v>
      </c>
      <c r="C35" s="598" t="s">
        <v>34</v>
      </c>
      <c r="D35" s="599"/>
      <c r="E35" s="52"/>
      <c r="F35" s="52"/>
      <c r="G35" s="53"/>
      <c r="H35" s="28">
        <f t="shared" si="1"/>
        <v>0</v>
      </c>
    </row>
    <row r="36" spans="2:8" ht="13.5" customHeight="1">
      <c r="B36" s="57" t="s">
        <v>197</v>
      </c>
      <c r="C36" s="602" t="s">
        <v>35</v>
      </c>
      <c r="D36" s="603"/>
      <c r="E36" s="58">
        <v>8</v>
      </c>
      <c r="F36" s="58">
        <v>9</v>
      </c>
      <c r="G36" s="59">
        <v>9</v>
      </c>
      <c r="H36" s="45">
        <f t="shared" si="1"/>
        <v>26</v>
      </c>
    </row>
    <row r="37" spans="2:8" ht="13.5" customHeight="1">
      <c r="B37" s="11"/>
      <c r="C37" s="12"/>
      <c r="D37" s="12"/>
      <c r="E37" s="12"/>
      <c r="F37" s="12"/>
      <c r="G37" s="12"/>
      <c r="H37" s="12"/>
    </row>
    <row r="38" spans="2:8" ht="13.5" customHeight="1">
      <c r="B38" s="11"/>
      <c r="C38" s="12"/>
      <c r="D38" s="12"/>
      <c r="E38" s="12"/>
      <c r="F38" s="12"/>
      <c r="G38" s="12"/>
      <c r="H38" s="12"/>
    </row>
    <row r="39" spans="2:8" ht="12.75">
      <c r="B39" s="60" t="s">
        <v>36</v>
      </c>
      <c r="C39" s="61" t="s">
        <v>37</v>
      </c>
      <c r="D39" s="62"/>
      <c r="E39" s="62" t="s">
        <v>38</v>
      </c>
      <c r="F39" s="12"/>
      <c r="G39" s="12"/>
      <c r="H39" s="12"/>
    </row>
    <row r="40" spans="2:8" ht="12.75">
      <c r="B40" s="63" t="s">
        <v>39</v>
      </c>
      <c r="C40" s="16" t="s">
        <v>40</v>
      </c>
      <c r="D40" s="64"/>
      <c r="E40" s="65">
        <v>5</v>
      </c>
      <c r="F40" s="12"/>
      <c r="G40" s="12"/>
      <c r="H40" s="12"/>
    </row>
    <row r="41" spans="2:8" ht="12.75">
      <c r="B41" s="66">
        <v>8</v>
      </c>
      <c r="C41" s="67" t="s">
        <v>41</v>
      </c>
      <c r="D41" s="68"/>
      <c r="E41" s="69">
        <v>35</v>
      </c>
      <c r="F41" s="12"/>
      <c r="G41" s="12"/>
      <c r="H41" s="12"/>
    </row>
    <row r="42" spans="2:8" ht="12.75">
      <c r="B42" s="70">
        <v>9</v>
      </c>
      <c r="C42" s="71" t="s">
        <v>42</v>
      </c>
      <c r="D42" s="72"/>
      <c r="E42" s="73">
        <f>IF(E41=0,0,H13/E41)</f>
        <v>2</v>
      </c>
      <c r="F42" s="12"/>
      <c r="G42" s="12"/>
      <c r="H42" s="12"/>
    </row>
    <row r="43" spans="2:8" ht="12.75">
      <c r="B43" s="11"/>
      <c r="C43" s="12"/>
      <c r="D43" s="12"/>
      <c r="E43" s="12"/>
      <c r="F43" s="12"/>
      <c r="G43" s="12"/>
      <c r="H43" s="12"/>
    </row>
    <row r="45" ht="12.75">
      <c r="B45" s="74" t="s">
        <v>43</v>
      </c>
    </row>
    <row r="46" spans="2:7" ht="26.25" customHeight="1">
      <c r="B46" s="75" t="s">
        <v>44</v>
      </c>
      <c r="C46" s="595" t="s">
        <v>45</v>
      </c>
      <c r="D46" s="595"/>
      <c r="E46" s="595"/>
      <c r="F46" s="595"/>
      <c r="G46" s="595"/>
    </row>
    <row r="47" spans="2:7" ht="12.75">
      <c r="B47" s="75"/>
      <c r="C47" s="595"/>
      <c r="D47" s="595"/>
      <c r="E47" s="595"/>
      <c r="F47" s="595"/>
      <c r="G47" s="595"/>
    </row>
    <row r="48" ht="25.5" customHeight="1"/>
    <row r="49" ht="12.75" customHeight="1"/>
  </sheetData>
  <sheetProtection selectLockedCells="1"/>
  <mergeCells count="31">
    <mergeCell ref="C46:G46"/>
    <mergeCell ref="C47:G47"/>
    <mergeCell ref="C34:D34"/>
    <mergeCell ref="C35:D35"/>
    <mergeCell ref="C33:D33"/>
    <mergeCell ref="C36:D36"/>
    <mergeCell ref="B29:H29"/>
    <mergeCell ref="C30:D30"/>
    <mergeCell ref="C31:D31"/>
    <mergeCell ref="C32:D32"/>
    <mergeCell ref="B24:B27"/>
    <mergeCell ref="C24:C27"/>
    <mergeCell ref="C28:D28"/>
    <mergeCell ref="C20:D20"/>
    <mergeCell ref="B21:B22"/>
    <mergeCell ref="C21:D21"/>
    <mergeCell ref="C22:D22"/>
    <mergeCell ref="C23:D23"/>
    <mergeCell ref="K6:N11"/>
    <mergeCell ref="C9:G9"/>
    <mergeCell ref="C13:D13"/>
    <mergeCell ref="C14:D14"/>
    <mergeCell ref="C15:D15"/>
    <mergeCell ref="B18:B19"/>
    <mergeCell ref="C18:D18"/>
    <mergeCell ref="C19:D19"/>
    <mergeCell ref="C17:D17"/>
    <mergeCell ref="C1:E1"/>
    <mergeCell ref="B2:F2"/>
    <mergeCell ref="B3:C3"/>
    <mergeCell ref="B4:H5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6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="75" zoomScaleNormal="75" zoomScaleSheetLayoutView="75" zoomScalePageLayoutView="0" workbookViewId="0" topLeftCell="C4">
      <selection activeCell="K14" sqref="K14"/>
    </sheetView>
  </sheetViews>
  <sheetFormatPr defaultColWidth="9.140625" defaultRowHeight="12.75"/>
  <cols>
    <col min="1" max="1" width="0.85546875" style="0" customWidth="1"/>
    <col min="2" max="2" width="9.57421875" style="76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04" t="s">
        <v>237</v>
      </c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</row>
    <row r="2" spans="2:18" ht="18" customHeight="1">
      <c r="B2" s="605" t="s">
        <v>46</v>
      </c>
      <c r="C2" s="605"/>
      <c r="D2" s="606" t="s">
        <v>47</v>
      </c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10"/>
    </row>
    <row r="3" spans="3:14" ht="31.5" customHeight="1" thickBot="1">
      <c r="C3" s="607" t="s">
        <v>48</v>
      </c>
      <c r="D3" s="607"/>
      <c r="E3" s="607"/>
      <c r="F3" s="77" t="s">
        <v>49</v>
      </c>
      <c r="G3" s="77"/>
      <c r="H3" s="608">
        <f>'1.Жалобы'!E7</f>
        <v>40634</v>
      </c>
      <c r="I3" s="608"/>
      <c r="J3" s="608"/>
      <c r="K3" s="77" t="s">
        <v>6</v>
      </c>
      <c r="L3" s="608">
        <f>'1.Жалобы'!G7</f>
        <v>40724</v>
      </c>
      <c r="M3" s="608"/>
      <c r="N3" s="608"/>
    </row>
    <row r="4" ht="13.5" thickBot="1"/>
    <row r="5" spans="2:18" ht="15" customHeight="1">
      <c r="B5" s="614"/>
      <c r="C5" s="617"/>
      <c r="D5" s="618"/>
      <c r="E5" s="635" t="s">
        <v>50</v>
      </c>
      <c r="F5" s="641" t="s">
        <v>51</v>
      </c>
      <c r="G5" s="638"/>
      <c r="H5" s="638"/>
      <c r="I5" s="638"/>
      <c r="J5" s="638"/>
      <c r="K5" s="638"/>
      <c r="L5" s="638"/>
      <c r="M5" s="638"/>
      <c r="N5" s="639"/>
      <c r="O5" s="637" t="s">
        <v>52</v>
      </c>
      <c r="P5" s="638"/>
      <c r="Q5" s="639"/>
      <c r="R5" s="629" t="s">
        <v>53</v>
      </c>
    </row>
    <row r="6" spans="2:18" ht="15">
      <c r="B6" s="615"/>
      <c r="C6" s="619"/>
      <c r="D6" s="620"/>
      <c r="E6" s="636"/>
      <c r="F6" s="632" t="s">
        <v>54</v>
      </c>
      <c r="G6" s="633"/>
      <c r="H6" s="633"/>
      <c r="I6" s="633" t="s">
        <v>55</v>
      </c>
      <c r="J6" s="633"/>
      <c r="K6" s="633"/>
      <c r="L6" s="633" t="s">
        <v>29</v>
      </c>
      <c r="M6" s="633"/>
      <c r="N6" s="634"/>
      <c r="O6" s="640"/>
      <c r="P6" s="633"/>
      <c r="Q6" s="634"/>
      <c r="R6" s="630"/>
    </row>
    <row r="7" spans="2:18" ht="12.75" customHeight="1" thickBot="1">
      <c r="B7" s="616"/>
      <c r="C7" s="621"/>
      <c r="D7" s="622"/>
      <c r="E7" s="236" t="s">
        <v>8</v>
      </c>
      <c r="F7" s="237" t="s">
        <v>8</v>
      </c>
      <c r="G7" s="238" t="s">
        <v>9</v>
      </c>
      <c r="H7" s="238" t="s">
        <v>10</v>
      </c>
      <c r="I7" s="238" t="s">
        <v>8</v>
      </c>
      <c r="J7" s="238" t="s">
        <v>9</v>
      </c>
      <c r="K7" s="238" t="s">
        <v>10</v>
      </c>
      <c r="L7" s="238" t="s">
        <v>8</v>
      </c>
      <c r="M7" s="238" t="s">
        <v>9</v>
      </c>
      <c r="N7" s="239" t="s">
        <v>10</v>
      </c>
      <c r="O7" s="240" t="s">
        <v>8</v>
      </c>
      <c r="P7" s="241" t="s">
        <v>9</v>
      </c>
      <c r="Q7" s="242" t="s">
        <v>10</v>
      </c>
      <c r="R7" s="631"/>
    </row>
    <row r="8" spans="2:18" ht="13.5" thickBot="1">
      <c r="B8" s="243" t="s">
        <v>12</v>
      </c>
      <c r="C8" s="625" t="s">
        <v>13</v>
      </c>
      <c r="D8" s="626"/>
      <c r="E8" s="244">
        <v>1</v>
      </c>
      <c r="F8" s="245">
        <v>2</v>
      </c>
      <c r="G8" s="246">
        <v>3</v>
      </c>
      <c r="H8" s="246">
        <v>4</v>
      </c>
      <c r="I8" s="246">
        <v>5</v>
      </c>
      <c r="J8" s="246">
        <v>6</v>
      </c>
      <c r="K8" s="246">
        <v>7</v>
      </c>
      <c r="L8" s="246">
        <v>8</v>
      </c>
      <c r="M8" s="246">
        <v>9</v>
      </c>
      <c r="N8" s="247">
        <v>10</v>
      </c>
      <c r="O8" s="248">
        <v>11</v>
      </c>
      <c r="P8" s="246">
        <v>12</v>
      </c>
      <c r="Q8" s="247">
        <v>13</v>
      </c>
      <c r="R8" s="249">
        <v>14</v>
      </c>
    </row>
    <row r="9" spans="2:18" ht="15">
      <c r="B9" s="250">
        <v>1</v>
      </c>
      <c r="C9" s="627" t="s">
        <v>56</v>
      </c>
      <c r="D9" s="628"/>
      <c r="E9" s="332"/>
      <c r="F9" s="328">
        <v>2</v>
      </c>
      <c r="G9" s="251"/>
      <c r="H9" s="251"/>
      <c r="I9" s="251">
        <v>2</v>
      </c>
      <c r="J9" s="251">
        <v>5</v>
      </c>
      <c r="K9" s="336"/>
      <c r="L9" s="254">
        <f aca="true" t="shared" si="0" ref="L9:N13">F9+I9</f>
        <v>4</v>
      </c>
      <c r="M9" s="252">
        <f t="shared" si="0"/>
        <v>5</v>
      </c>
      <c r="N9" s="339">
        <f t="shared" si="0"/>
        <v>0</v>
      </c>
      <c r="O9" s="254">
        <f>E9+L9</f>
        <v>4</v>
      </c>
      <c r="P9" s="252">
        <f aca="true" t="shared" si="1" ref="P9:Q13">M9</f>
        <v>5</v>
      </c>
      <c r="Q9" s="339">
        <f t="shared" si="1"/>
        <v>0</v>
      </c>
      <c r="R9" s="255">
        <f>O9+P9+Q9</f>
        <v>9</v>
      </c>
    </row>
    <row r="10" spans="2:18" ht="15">
      <c r="B10" s="250">
        <v>2</v>
      </c>
      <c r="C10" s="256" t="s">
        <v>169</v>
      </c>
      <c r="D10" s="257"/>
      <c r="E10" s="333"/>
      <c r="F10" s="329">
        <v>2</v>
      </c>
      <c r="G10" s="258"/>
      <c r="H10" s="258"/>
      <c r="I10" s="258">
        <v>2</v>
      </c>
      <c r="J10" s="258">
        <v>5</v>
      </c>
      <c r="K10" s="337"/>
      <c r="L10" s="260"/>
      <c r="M10" s="259"/>
      <c r="N10" s="340"/>
      <c r="O10" s="260"/>
      <c r="P10" s="259"/>
      <c r="Q10" s="340"/>
      <c r="R10" s="261"/>
    </row>
    <row r="11" spans="2:18" ht="15">
      <c r="B11" s="568" t="s">
        <v>233</v>
      </c>
      <c r="C11" s="623" t="s">
        <v>170</v>
      </c>
      <c r="D11" s="624"/>
      <c r="E11" s="334"/>
      <c r="F11" s="330"/>
      <c r="G11" s="263"/>
      <c r="H11" s="263"/>
      <c r="I11" s="263"/>
      <c r="J11" s="263">
        <v>1</v>
      </c>
      <c r="K11" s="338"/>
      <c r="L11" s="265">
        <f t="shared" si="0"/>
        <v>0</v>
      </c>
      <c r="M11" s="264">
        <f t="shared" si="0"/>
        <v>1</v>
      </c>
      <c r="N11" s="341">
        <f t="shared" si="0"/>
        <v>0</v>
      </c>
      <c r="O11" s="265">
        <f>E11+L11</f>
        <v>0</v>
      </c>
      <c r="P11" s="264">
        <f t="shared" si="1"/>
        <v>1</v>
      </c>
      <c r="Q11" s="341">
        <f t="shared" si="1"/>
        <v>0</v>
      </c>
      <c r="R11" s="266">
        <f>O11+P11+Q11</f>
        <v>1</v>
      </c>
    </row>
    <row r="12" spans="2:18" ht="15">
      <c r="B12" s="262">
        <v>3</v>
      </c>
      <c r="C12" s="623" t="s">
        <v>171</v>
      </c>
      <c r="D12" s="624"/>
      <c r="E12" s="334"/>
      <c r="F12" s="330">
        <v>37</v>
      </c>
      <c r="G12" s="263"/>
      <c r="H12" s="263"/>
      <c r="I12" s="263">
        <v>2</v>
      </c>
      <c r="J12" s="263">
        <v>15</v>
      </c>
      <c r="K12" s="338"/>
      <c r="L12" s="265">
        <f t="shared" si="0"/>
        <v>39</v>
      </c>
      <c r="M12" s="264">
        <f t="shared" si="0"/>
        <v>15</v>
      </c>
      <c r="N12" s="341">
        <f t="shared" si="0"/>
        <v>0</v>
      </c>
      <c r="O12" s="265">
        <f>E12+L12</f>
        <v>39</v>
      </c>
      <c r="P12" s="264">
        <f t="shared" si="1"/>
        <v>15</v>
      </c>
      <c r="Q12" s="341">
        <f t="shared" si="1"/>
        <v>0</v>
      </c>
      <c r="R12" s="266">
        <f>O12+P12+Q12</f>
        <v>54</v>
      </c>
    </row>
    <row r="13" spans="2:18" ht="30.75" customHeight="1">
      <c r="B13" s="609" t="s">
        <v>20</v>
      </c>
      <c r="C13" s="623" t="s">
        <v>172</v>
      </c>
      <c r="D13" s="624"/>
      <c r="E13" s="334"/>
      <c r="F13" s="330"/>
      <c r="G13" s="263"/>
      <c r="H13" s="263"/>
      <c r="I13" s="263"/>
      <c r="J13" s="263">
        <v>1</v>
      </c>
      <c r="K13" s="338"/>
      <c r="L13" s="265">
        <f t="shared" si="0"/>
        <v>0</v>
      </c>
      <c r="M13" s="264">
        <f t="shared" si="0"/>
        <v>1</v>
      </c>
      <c r="N13" s="341">
        <f t="shared" si="0"/>
        <v>0</v>
      </c>
      <c r="O13" s="265">
        <f>E13+L13</f>
        <v>0</v>
      </c>
      <c r="P13" s="264">
        <f t="shared" si="1"/>
        <v>1</v>
      </c>
      <c r="Q13" s="341">
        <f t="shared" si="1"/>
        <v>0</v>
      </c>
      <c r="R13" s="266">
        <f>O13+P13+Q13</f>
        <v>1</v>
      </c>
    </row>
    <row r="14" spans="2:18" ht="24.75" customHeight="1" thickBot="1">
      <c r="B14" s="610"/>
      <c r="C14" s="267"/>
      <c r="D14" s="268"/>
      <c r="E14" s="355"/>
      <c r="F14" s="356"/>
      <c r="G14" s="357"/>
      <c r="H14" s="357"/>
      <c r="I14" s="357"/>
      <c r="J14" s="357"/>
      <c r="K14" s="358"/>
      <c r="L14" s="265"/>
      <c r="M14" s="264"/>
      <c r="N14" s="341"/>
      <c r="O14" s="265"/>
      <c r="P14" s="264"/>
      <c r="Q14" s="341"/>
      <c r="R14" s="266"/>
    </row>
    <row r="15" spans="2:18" ht="42" customHeight="1" thickBot="1">
      <c r="B15" s="611"/>
      <c r="C15" s="612" t="s">
        <v>173</v>
      </c>
      <c r="D15" s="613"/>
      <c r="E15" s="363">
        <f aca="true" t="shared" si="2" ref="E15:R15">IF(E12=0,0,E13/E12)</f>
        <v>0</v>
      </c>
      <c r="F15" s="364">
        <f t="shared" si="2"/>
        <v>0</v>
      </c>
      <c r="G15" s="365">
        <f t="shared" si="2"/>
        <v>0</v>
      </c>
      <c r="H15" s="365">
        <f t="shared" si="2"/>
        <v>0</v>
      </c>
      <c r="I15" s="365">
        <f t="shared" si="2"/>
        <v>0</v>
      </c>
      <c r="J15" s="365">
        <f t="shared" si="2"/>
        <v>0.06666666666666667</v>
      </c>
      <c r="K15" s="366">
        <f t="shared" si="2"/>
        <v>0</v>
      </c>
      <c r="L15" s="269">
        <f t="shared" si="2"/>
        <v>0</v>
      </c>
      <c r="M15" s="270">
        <f t="shared" si="2"/>
        <v>0.06666666666666667</v>
      </c>
      <c r="N15" s="342">
        <f t="shared" si="2"/>
        <v>0</v>
      </c>
      <c r="O15" s="269">
        <f t="shared" si="2"/>
        <v>0</v>
      </c>
      <c r="P15" s="270">
        <f t="shared" si="2"/>
        <v>0.06666666666666667</v>
      </c>
      <c r="Q15" s="342">
        <f t="shared" si="2"/>
        <v>0</v>
      </c>
      <c r="R15" s="271">
        <f t="shared" si="2"/>
        <v>0.018518518518518517</v>
      </c>
    </row>
    <row r="16" spans="2:18" ht="29.25" customHeight="1">
      <c r="B16" s="642" t="s">
        <v>57</v>
      </c>
      <c r="C16" s="645" t="s">
        <v>174</v>
      </c>
      <c r="D16" s="272" t="s">
        <v>58</v>
      </c>
      <c r="E16" s="359"/>
      <c r="F16" s="360"/>
      <c r="G16" s="361"/>
      <c r="H16" s="361"/>
      <c r="I16" s="361"/>
      <c r="J16" s="361"/>
      <c r="K16" s="362"/>
      <c r="L16" s="265">
        <f aca="true" t="shared" si="3" ref="L16:N18">F16+I16</f>
        <v>0</v>
      </c>
      <c r="M16" s="264">
        <f t="shared" si="3"/>
        <v>0</v>
      </c>
      <c r="N16" s="341">
        <f t="shared" si="3"/>
        <v>0</v>
      </c>
      <c r="O16" s="265">
        <f>E16+L16</f>
        <v>0</v>
      </c>
      <c r="P16" s="264">
        <f>M16</f>
        <v>0</v>
      </c>
      <c r="Q16" s="341">
        <f>N16</f>
        <v>0</v>
      </c>
      <c r="R16" s="266">
        <f>O16+P16+Q16</f>
        <v>0</v>
      </c>
    </row>
    <row r="17" spans="2:18" ht="29.25" customHeight="1">
      <c r="B17" s="643"/>
      <c r="C17" s="646"/>
      <c r="D17" s="272" t="s">
        <v>175</v>
      </c>
      <c r="E17" s="522"/>
      <c r="F17" s="523"/>
      <c r="G17" s="524"/>
      <c r="H17" s="524"/>
      <c r="I17" s="524"/>
      <c r="J17" s="524"/>
      <c r="K17" s="525"/>
      <c r="L17" s="347"/>
      <c r="M17" s="348"/>
      <c r="N17" s="349"/>
      <c r="O17" s="347"/>
      <c r="P17" s="348"/>
      <c r="Q17" s="349"/>
      <c r="R17" s="350"/>
    </row>
    <row r="18" spans="2:18" ht="15" customHeight="1" thickBot="1">
      <c r="B18" s="644"/>
      <c r="C18" s="647"/>
      <c r="D18" s="272" t="s">
        <v>199</v>
      </c>
      <c r="E18" s="343"/>
      <c r="F18" s="344"/>
      <c r="G18" s="345"/>
      <c r="H18" s="345"/>
      <c r="I18" s="345"/>
      <c r="J18" s="345"/>
      <c r="K18" s="346"/>
      <c r="L18" s="347">
        <f t="shared" si="3"/>
        <v>0</v>
      </c>
      <c r="M18" s="348">
        <f t="shared" si="3"/>
        <v>0</v>
      </c>
      <c r="N18" s="349">
        <f t="shared" si="3"/>
        <v>0</v>
      </c>
      <c r="O18" s="347">
        <f>E18+L18</f>
        <v>0</v>
      </c>
      <c r="P18" s="348">
        <f>M18</f>
        <v>0</v>
      </c>
      <c r="Q18" s="349">
        <f>N18</f>
        <v>0</v>
      </c>
      <c r="R18" s="350">
        <f>O18+P18+Q18</f>
        <v>0</v>
      </c>
    </row>
    <row r="19" spans="2:18" ht="15">
      <c r="B19" s="273"/>
      <c r="C19" s="274"/>
      <c r="D19" s="275" t="s">
        <v>29</v>
      </c>
      <c r="E19" s="351"/>
      <c r="F19" s="351">
        <f aca="true" t="shared" si="4" ref="F19:R19">SUM(F16:F18)</f>
        <v>0</v>
      </c>
      <c r="G19" s="354">
        <f t="shared" si="4"/>
        <v>0</v>
      </c>
      <c r="H19" s="351">
        <f t="shared" si="4"/>
        <v>0</v>
      </c>
      <c r="I19" s="354">
        <f t="shared" si="4"/>
        <v>0</v>
      </c>
      <c r="J19" s="351">
        <f t="shared" si="4"/>
        <v>0</v>
      </c>
      <c r="K19" s="352">
        <f t="shared" si="4"/>
        <v>0</v>
      </c>
      <c r="L19" s="353">
        <f t="shared" si="4"/>
        <v>0</v>
      </c>
      <c r="M19" s="353">
        <f t="shared" si="4"/>
        <v>0</v>
      </c>
      <c r="N19" s="353">
        <f t="shared" si="4"/>
        <v>0</v>
      </c>
      <c r="O19" s="353">
        <f t="shared" si="4"/>
        <v>0</v>
      </c>
      <c r="P19" s="353">
        <f t="shared" si="4"/>
        <v>0</v>
      </c>
      <c r="Q19" s="351">
        <f t="shared" si="4"/>
        <v>0</v>
      </c>
      <c r="R19" s="351">
        <f t="shared" si="4"/>
        <v>0</v>
      </c>
    </row>
    <row r="20" spans="2:18" ht="15.75" thickBot="1">
      <c r="B20" s="262">
        <v>5</v>
      </c>
      <c r="C20" s="648" t="s">
        <v>59</v>
      </c>
      <c r="D20" s="649"/>
      <c r="E20" s="335"/>
      <c r="F20" s="335">
        <f aca="true" t="shared" si="5" ref="F20:R20">SUM(F22:F28)</f>
        <v>1</v>
      </c>
      <c r="G20" s="331">
        <f t="shared" si="5"/>
        <v>0</v>
      </c>
      <c r="H20" s="335">
        <f t="shared" si="5"/>
        <v>0</v>
      </c>
      <c r="I20" s="331">
        <f t="shared" si="5"/>
        <v>0</v>
      </c>
      <c r="J20" s="335">
        <f t="shared" si="5"/>
        <v>0</v>
      </c>
      <c r="K20" s="331">
        <f t="shared" si="5"/>
        <v>0</v>
      </c>
      <c r="L20" s="276">
        <f t="shared" si="5"/>
        <v>1</v>
      </c>
      <c r="M20" s="276">
        <f t="shared" si="5"/>
        <v>0</v>
      </c>
      <c r="N20" s="276">
        <f t="shared" si="5"/>
        <v>0</v>
      </c>
      <c r="O20" s="276">
        <f t="shared" si="5"/>
        <v>1</v>
      </c>
      <c r="P20" s="276">
        <f t="shared" si="5"/>
        <v>0</v>
      </c>
      <c r="Q20" s="335">
        <f t="shared" si="5"/>
        <v>0</v>
      </c>
      <c r="R20" s="335">
        <f t="shared" si="5"/>
        <v>1</v>
      </c>
    </row>
    <row r="21" spans="2:18" ht="15" thickBot="1">
      <c r="B21" s="650" t="s">
        <v>31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2"/>
    </row>
    <row r="22" spans="2:18" ht="14.25" customHeight="1" thickBot="1">
      <c r="B22" s="558" t="s">
        <v>60</v>
      </c>
      <c r="C22" s="657" t="s">
        <v>32</v>
      </c>
      <c r="D22" s="658"/>
      <c r="E22" s="277"/>
      <c r="F22" s="278"/>
      <c r="G22" s="279"/>
      <c r="H22" s="279"/>
      <c r="I22" s="279"/>
      <c r="J22" s="279"/>
      <c r="K22" s="324"/>
      <c r="L22" s="254">
        <f>F22+I22</f>
        <v>0</v>
      </c>
      <c r="M22" s="252">
        <f aca="true" t="shared" si="6" ref="M22:N28">G22+J22</f>
        <v>0</v>
      </c>
      <c r="N22" s="252">
        <f t="shared" si="6"/>
        <v>0</v>
      </c>
      <c r="O22" s="254">
        <f>E22+L22</f>
        <v>0</v>
      </c>
      <c r="P22" s="252">
        <f aca="true" t="shared" si="7" ref="P22:Q28">M22</f>
        <v>0</v>
      </c>
      <c r="Q22" s="253">
        <f t="shared" si="7"/>
        <v>0</v>
      </c>
      <c r="R22" s="255">
        <f>O22+P22+Q22</f>
        <v>0</v>
      </c>
    </row>
    <row r="23" spans="2:18" s="284" customFormat="1" ht="12.75" customHeight="1" thickBot="1">
      <c r="B23" s="280" t="s">
        <v>61</v>
      </c>
      <c r="C23" s="659" t="s">
        <v>178</v>
      </c>
      <c r="D23" s="660"/>
      <c r="E23" s="281"/>
      <c r="F23" s="282"/>
      <c r="G23" s="283"/>
      <c r="H23" s="283"/>
      <c r="I23" s="283"/>
      <c r="J23" s="283"/>
      <c r="K23" s="325"/>
      <c r="L23" s="254">
        <f aca="true" t="shared" si="8" ref="L23:L28">F23+I23</f>
        <v>0</v>
      </c>
      <c r="M23" s="252">
        <f t="shared" si="6"/>
        <v>0</v>
      </c>
      <c r="N23" s="252">
        <f t="shared" si="6"/>
        <v>0</v>
      </c>
      <c r="O23" s="254">
        <f aca="true" t="shared" si="9" ref="O23:O28">E23+L23</f>
        <v>0</v>
      </c>
      <c r="P23" s="252">
        <f t="shared" si="7"/>
        <v>0</v>
      </c>
      <c r="Q23" s="253">
        <f t="shared" si="7"/>
        <v>0</v>
      </c>
      <c r="R23" s="255">
        <f aca="true" t="shared" si="10" ref="R23:R28">O23+P23+Q23</f>
        <v>0</v>
      </c>
    </row>
    <row r="24" spans="2:18" ht="13.5" thickBot="1">
      <c r="B24" s="285" t="s">
        <v>62</v>
      </c>
      <c r="C24" s="661" t="s">
        <v>228</v>
      </c>
      <c r="D24" s="662"/>
      <c r="E24" s="286"/>
      <c r="F24" s="282"/>
      <c r="G24" s="283"/>
      <c r="H24" s="283"/>
      <c r="I24" s="283"/>
      <c r="J24" s="283"/>
      <c r="K24" s="325"/>
      <c r="L24" s="254">
        <f t="shared" si="8"/>
        <v>0</v>
      </c>
      <c r="M24" s="252">
        <f t="shared" si="6"/>
        <v>0</v>
      </c>
      <c r="N24" s="252">
        <f t="shared" si="6"/>
        <v>0</v>
      </c>
      <c r="O24" s="254">
        <f t="shared" si="9"/>
        <v>0</v>
      </c>
      <c r="P24" s="252">
        <f t="shared" si="7"/>
        <v>0</v>
      </c>
      <c r="Q24" s="253">
        <f t="shared" si="7"/>
        <v>0</v>
      </c>
      <c r="R24" s="255">
        <f t="shared" si="10"/>
        <v>0</v>
      </c>
    </row>
    <row r="25" spans="2:18" ht="13.5" thickBot="1">
      <c r="B25" s="285" t="s">
        <v>63</v>
      </c>
      <c r="C25" s="661" t="s">
        <v>176</v>
      </c>
      <c r="D25" s="662"/>
      <c r="E25" s="286"/>
      <c r="F25" s="282"/>
      <c r="G25" s="283"/>
      <c r="H25" s="283"/>
      <c r="I25" s="283"/>
      <c r="J25" s="283"/>
      <c r="K25" s="325"/>
      <c r="L25" s="254">
        <f t="shared" si="8"/>
        <v>0</v>
      </c>
      <c r="M25" s="252">
        <f t="shared" si="6"/>
        <v>0</v>
      </c>
      <c r="N25" s="252">
        <f t="shared" si="6"/>
        <v>0</v>
      </c>
      <c r="O25" s="254">
        <f t="shared" si="9"/>
        <v>0</v>
      </c>
      <c r="P25" s="252">
        <f t="shared" si="7"/>
        <v>0</v>
      </c>
      <c r="Q25" s="253">
        <f t="shared" si="7"/>
        <v>0</v>
      </c>
      <c r="R25" s="255">
        <f t="shared" si="10"/>
        <v>0</v>
      </c>
    </row>
    <row r="26" spans="2:18" s="78" customFormat="1" ht="13.5" thickBot="1">
      <c r="B26" s="287" t="s">
        <v>64</v>
      </c>
      <c r="C26" s="663" t="s">
        <v>229</v>
      </c>
      <c r="D26" s="664"/>
      <c r="E26" s="288"/>
      <c r="F26" s="289"/>
      <c r="G26" s="290"/>
      <c r="H26" s="290"/>
      <c r="I26" s="290"/>
      <c r="J26" s="290"/>
      <c r="K26" s="326"/>
      <c r="L26" s="254">
        <f t="shared" si="8"/>
        <v>0</v>
      </c>
      <c r="M26" s="252">
        <f t="shared" si="6"/>
        <v>0</v>
      </c>
      <c r="N26" s="252">
        <f t="shared" si="6"/>
        <v>0</v>
      </c>
      <c r="O26" s="254">
        <f t="shared" si="9"/>
        <v>0</v>
      </c>
      <c r="P26" s="252">
        <f t="shared" si="7"/>
        <v>0</v>
      </c>
      <c r="Q26" s="253">
        <f t="shared" si="7"/>
        <v>0</v>
      </c>
      <c r="R26" s="255">
        <f t="shared" si="10"/>
        <v>0</v>
      </c>
    </row>
    <row r="27" spans="2:18" s="78" customFormat="1" ht="13.5" thickBot="1">
      <c r="B27" s="556" t="s">
        <v>65</v>
      </c>
      <c r="C27" s="665" t="s">
        <v>67</v>
      </c>
      <c r="D27" s="666"/>
      <c r="E27" s="291"/>
      <c r="F27" s="292"/>
      <c r="G27" s="293"/>
      <c r="H27" s="293"/>
      <c r="I27" s="293"/>
      <c r="J27" s="293"/>
      <c r="K27" s="327"/>
      <c r="L27" s="317">
        <f t="shared" si="8"/>
        <v>0</v>
      </c>
      <c r="M27" s="316">
        <f t="shared" si="6"/>
        <v>0</v>
      </c>
      <c r="N27" s="316">
        <f t="shared" si="6"/>
        <v>0</v>
      </c>
      <c r="O27" s="317">
        <f t="shared" si="9"/>
        <v>0</v>
      </c>
      <c r="P27" s="316">
        <f t="shared" si="7"/>
        <v>0</v>
      </c>
      <c r="Q27" s="318">
        <f t="shared" si="7"/>
        <v>0</v>
      </c>
      <c r="R27" s="319">
        <f t="shared" si="10"/>
        <v>0</v>
      </c>
    </row>
    <row r="28" spans="2:18" ht="13.5" customHeight="1" thickBot="1">
      <c r="B28" s="557" t="s">
        <v>66</v>
      </c>
      <c r="C28" s="655" t="s">
        <v>35</v>
      </c>
      <c r="D28" s="656"/>
      <c r="E28" s="294"/>
      <c r="F28" s="295">
        <v>1</v>
      </c>
      <c r="G28" s="296"/>
      <c r="H28" s="296"/>
      <c r="I28" s="296"/>
      <c r="J28" s="296"/>
      <c r="K28" s="315"/>
      <c r="L28" s="320">
        <f t="shared" si="8"/>
        <v>1</v>
      </c>
      <c r="M28" s="321">
        <f t="shared" si="6"/>
        <v>0</v>
      </c>
      <c r="N28" s="322">
        <f>H28+K28</f>
        <v>0</v>
      </c>
      <c r="O28" s="320">
        <f t="shared" si="9"/>
        <v>1</v>
      </c>
      <c r="P28" s="321">
        <f t="shared" si="7"/>
        <v>0</v>
      </c>
      <c r="Q28" s="322">
        <f t="shared" si="7"/>
        <v>0</v>
      </c>
      <c r="R28" s="323">
        <f t="shared" si="10"/>
        <v>1</v>
      </c>
    </row>
    <row r="29" spans="2:18" ht="14.25" customHeight="1">
      <c r="B29" s="79"/>
      <c r="C29" s="80"/>
      <c r="D29" s="8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>
      <c r="B3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>
      <c r="B3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ht="13.5" customHeight="1">
      <c r="B3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s="82" customFormat="1" ht="13.5" customHeight="1">
      <c r="B33"/>
      <c r="C33"/>
      <c r="D33"/>
      <c r="E33"/>
      <c r="F33"/>
      <c r="G3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s="82" customFormat="1" ht="12.75">
      <c r="B34"/>
      <c r="C34"/>
      <c r="D34"/>
      <c r="E34"/>
      <c r="F34"/>
      <c r="G3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s="82" customFormat="1" ht="12.75">
      <c r="B35"/>
      <c r="C35"/>
      <c r="D35"/>
      <c r="E35"/>
      <c r="F35"/>
      <c r="G3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="82" customFormat="1" ht="12.75">
      <c r="B36" s="83"/>
    </row>
    <row r="37" s="82" customFormat="1" ht="12.75">
      <c r="B37" s="83"/>
    </row>
    <row r="38" s="82" customFormat="1" ht="12.75">
      <c r="B38" s="83"/>
    </row>
    <row r="39" spans="2:18" s="82" customFormat="1" ht="12.75">
      <c r="B39" s="76"/>
      <c r="C39" s="84" t="s">
        <v>43</v>
      </c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2" customFormat="1" ht="12.75">
      <c r="B40" s="85" t="s">
        <v>68</v>
      </c>
      <c r="C40" s="667" t="s">
        <v>69</v>
      </c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</row>
    <row r="41" spans="2:17" s="82" customFormat="1" ht="12.75">
      <c r="B41" s="86" t="s">
        <v>70</v>
      </c>
      <c r="C41" s="653" t="s">
        <v>71</v>
      </c>
      <c r="D41" s="653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</row>
    <row r="42" spans="2:18" s="82" customFormat="1" ht="12.75">
      <c r="B42" s="7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2" customFormat="1" ht="12.75">
      <c r="B43" s="7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B16:B18"/>
    <mergeCell ref="C16:C18"/>
    <mergeCell ref="C20:D20"/>
    <mergeCell ref="B21:R21"/>
    <mergeCell ref="C41:Q41"/>
    <mergeCell ref="C28:D28"/>
    <mergeCell ref="C22:D22"/>
    <mergeCell ref="C23:D23"/>
    <mergeCell ref="C24:D24"/>
    <mergeCell ref="C25:D25"/>
    <mergeCell ref="C26:D26"/>
    <mergeCell ref="C27:D27"/>
    <mergeCell ref="C40:Q40"/>
    <mergeCell ref="R5:R7"/>
    <mergeCell ref="F6:H6"/>
    <mergeCell ref="I6:K6"/>
    <mergeCell ref="L6:N6"/>
    <mergeCell ref="E5:E6"/>
    <mergeCell ref="O5:Q6"/>
    <mergeCell ref="F5:N5"/>
    <mergeCell ref="B13:B15"/>
    <mergeCell ref="C15:D15"/>
    <mergeCell ref="B5:B7"/>
    <mergeCell ref="C5:D7"/>
    <mergeCell ref="C12:D12"/>
    <mergeCell ref="C13:D13"/>
    <mergeCell ref="C11:D11"/>
    <mergeCell ref="C8:D8"/>
    <mergeCell ref="C9:D9"/>
    <mergeCell ref="D1:Q1"/>
    <mergeCell ref="B2:C2"/>
    <mergeCell ref="D2:Q2"/>
    <mergeCell ref="C3:E3"/>
    <mergeCell ref="H3:J3"/>
    <mergeCell ref="L3:N3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0.85546875" style="0" customWidth="1"/>
    <col min="2" max="2" width="4.421875" style="76" customWidth="1"/>
    <col min="3" max="3" width="45.00390625" style="0" customWidth="1"/>
    <col min="4" max="4" width="12.57421875" style="87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8"/>
      <c r="E1" s="89"/>
      <c r="F1" s="89"/>
      <c r="G1" s="89"/>
      <c r="H1" s="89"/>
    </row>
    <row r="2" spans="2:8" ht="18.75" customHeight="1" thickBot="1">
      <c r="B2" s="669" t="s">
        <v>72</v>
      </c>
      <c r="C2" s="669"/>
      <c r="D2" s="670" t="s">
        <v>237</v>
      </c>
      <c r="E2" s="670"/>
      <c r="F2" s="670"/>
      <c r="G2" s="670"/>
      <c r="H2" s="670"/>
    </row>
    <row r="3" spans="4:8" ht="12.75">
      <c r="D3" s="671" t="s">
        <v>47</v>
      </c>
      <c r="E3" s="671"/>
      <c r="F3" s="671"/>
      <c r="G3" s="671"/>
      <c r="H3" s="671"/>
    </row>
    <row r="4" spans="2:8" ht="50.25" customHeight="1" thickBot="1">
      <c r="B4" s="79"/>
      <c r="C4" s="579" t="s">
        <v>73</v>
      </c>
      <c r="D4" s="579"/>
      <c r="E4" s="579"/>
      <c r="F4" s="579"/>
      <c r="G4" s="579"/>
      <c r="H4" s="579"/>
    </row>
    <row r="5" spans="2:8" s="82" customFormat="1" ht="67.5" customHeight="1" thickBot="1">
      <c r="B5" s="673"/>
      <c r="C5" s="675"/>
      <c r="D5" s="675"/>
      <c r="E5" s="304" t="s">
        <v>179</v>
      </c>
      <c r="F5" s="305" t="s">
        <v>180</v>
      </c>
      <c r="G5" s="305" t="s">
        <v>181</v>
      </c>
      <c r="H5" s="303" t="s">
        <v>37</v>
      </c>
    </row>
    <row r="6" spans="2:8" s="82" customFormat="1" ht="14.25" customHeight="1" thickBot="1">
      <c r="B6" s="673"/>
      <c r="C6" s="675"/>
      <c r="D6" s="675"/>
      <c r="E6" s="90" t="s">
        <v>74</v>
      </c>
      <c r="F6" s="91" t="s">
        <v>74</v>
      </c>
      <c r="G6" s="91" t="s">
        <v>74</v>
      </c>
      <c r="H6" s="92" t="s">
        <v>74</v>
      </c>
    </row>
    <row r="7" spans="2:8" ht="13.5" thickBot="1">
      <c r="B7" s="93" t="s">
        <v>12</v>
      </c>
      <c r="C7" s="674" t="s">
        <v>13</v>
      </c>
      <c r="D7" s="674"/>
      <c r="E7" s="94">
        <v>1</v>
      </c>
      <c r="F7" s="95">
        <v>2</v>
      </c>
      <c r="G7" s="95">
        <v>3</v>
      </c>
      <c r="H7" s="96">
        <v>4</v>
      </c>
    </row>
    <row r="8" spans="2:8" s="82" customFormat="1" ht="12.75" customHeight="1" thickBot="1">
      <c r="B8" s="668">
        <v>1</v>
      </c>
      <c r="C8" s="676" t="s">
        <v>26</v>
      </c>
      <c r="D8" s="97" t="s">
        <v>8</v>
      </c>
      <c r="E8" s="377"/>
      <c r="F8" s="368">
        <v>8</v>
      </c>
      <c r="G8" s="98"/>
      <c r="H8" s="672">
        <f>IF('1.Жалобы'!E41=0,0,E11/'1.Жалобы'!E41)</f>
        <v>0</v>
      </c>
    </row>
    <row r="9" spans="2:8" s="82" customFormat="1" ht="12.75" customHeight="1" thickBot="1">
      <c r="B9" s="668"/>
      <c r="C9" s="676"/>
      <c r="D9" s="99" t="s">
        <v>9</v>
      </c>
      <c r="E9" s="378"/>
      <c r="F9" s="369">
        <v>9</v>
      </c>
      <c r="G9" s="100">
        <v>1</v>
      </c>
      <c r="H9" s="672"/>
    </row>
    <row r="10" spans="2:8" s="82" customFormat="1" ht="12.75" customHeight="1" thickBot="1">
      <c r="B10" s="668"/>
      <c r="C10" s="676"/>
      <c r="D10" s="99" t="s">
        <v>10</v>
      </c>
      <c r="E10" s="378"/>
      <c r="F10" s="369">
        <v>9</v>
      </c>
      <c r="G10" s="100"/>
      <c r="H10" s="672"/>
    </row>
    <row r="11" spans="2:8" s="82" customFormat="1" ht="13.5" thickBot="1">
      <c r="B11" s="668"/>
      <c r="C11" s="676"/>
      <c r="D11" s="101" t="s">
        <v>29</v>
      </c>
      <c r="E11" s="379">
        <f>E8+E9+E10</f>
        <v>0</v>
      </c>
      <c r="F11" s="370">
        <f>F8+F9+F10</f>
        <v>26</v>
      </c>
      <c r="G11" s="102">
        <f>G8+G9+G10</f>
        <v>1</v>
      </c>
      <c r="H11" s="672"/>
    </row>
    <row r="12" spans="2:8" s="82" customFormat="1" ht="12.75" customHeight="1" thickBot="1">
      <c r="B12" s="668">
        <v>2</v>
      </c>
      <c r="C12" s="677" t="s">
        <v>75</v>
      </c>
      <c r="D12" s="678" t="s">
        <v>8</v>
      </c>
      <c r="E12" s="380"/>
      <c r="F12" s="368">
        <v>8</v>
      </c>
      <c r="G12" s="98">
        <v>1</v>
      </c>
      <c r="H12" s="679">
        <f>IF('1.Жалобы'!E41=0,0,E18/'1.Жалобы'!E41)</f>
        <v>0</v>
      </c>
    </row>
    <row r="13" spans="2:8" s="82" customFormat="1" ht="12.75" customHeight="1" thickBot="1">
      <c r="B13" s="668"/>
      <c r="C13" s="677"/>
      <c r="D13" s="678"/>
      <c r="E13" s="381">
        <f>IF(E8=0,0,E12/E8)</f>
        <v>0</v>
      </c>
      <c r="F13" s="371">
        <f>IF(F8=0,0,F12/F8)</f>
        <v>1</v>
      </c>
      <c r="G13" s="103">
        <f>IF(G8=0,0,G12/G8)</f>
        <v>0</v>
      </c>
      <c r="H13" s="679"/>
    </row>
    <row r="14" spans="2:8" s="82" customFormat="1" ht="12.75" customHeight="1" thickBot="1">
      <c r="B14" s="668"/>
      <c r="C14" s="677"/>
      <c r="D14" s="680" t="s">
        <v>9</v>
      </c>
      <c r="E14" s="378"/>
      <c r="F14" s="369">
        <v>9</v>
      </c>
      <c r="G14" s="100"/>
      <c r="H14" s="679"/>
    </row>
    <row r="15" spans="2:8" s="82" customFormat="1" ht="12.75" customHeight="1" thickBot="1">
      <c r="B15" s="668"/>
      <c r="C15" s="677"/>
      <c r="D15" s="680"/>
      <c r="E15" s="381">
        <f>IF(E9=0,0,E14/E9)</f>
        <v>0</v>
      </c>
      <c r="F15" s="371">
        <f>IF(F9=0,0,F14/F9)</f>
        <v>1</v>
      </c>
      <c r="G15" s="103">
        <f>IF(G9=0,0,G14/G9)</f>
        <v>0</v>
      </c>
      <c r="H15" s="679"/>
    </row>
    <row r="16" spans="2:8" s="82" customFormat="1" ht="12.75" customHeight="1" thickBot="1">
      <c r="B16" s="668"/>
      <c r="C16" s="677"/>
      <c r="D16" s="684" t="s">
        <v>10</v>
      </c>
      <c r="E16" s="378"/>
      <c r="F16" s="369">
        <v>9</v>
      </c>
      <c r="G16" s="100"/>
      <c r="H16" s="686">
        <f>IF('1.Жалобы'!E41=0,0,E18/'1.Жалобы'!E41)</f>
        <v>0</v>
      </c>
    </row>
    <row r="17" spans="2:8" s="82" customFormat="1" ht="13.5" customHeight="1" thickBot="1">
      <c r="B17" s="668"/>
      <c r="C17" s="677"/>
      <c r="D17" s="684"/>
      <c r="E17" s="381">
        <f>IF(E10=0,0,E16/E10)</f>
        <v>0</v>
      </c>
      <c r="F17" s="371">
        <f>IF(F10=0,0,F16/F10)</f>
        <v>1</v>
      </c>
      <c r="G17" s="103">
        <f>IF(G10=0,0,G16/G10)</f>
        <v>0</v>
      </c>
      <c r="H17" s="687"/>
    </row>
    <row r="18" spans="2:8" s="82" customFormat="1" ht="13.5" thickBot="1">
      <c r="B18" s="668"/>
      <c r="C18" s="677"/>
      <c r="D18" s="685" t="s">
        <v>29</v>
      </c>
      <c r="E18" s="382">
        <f>E12+E14+E16</f>
        <v>0</v>
      </c>
      <c r="F18" s="372">
        <f>F12+F14+F16</f>
        <v>26</v>
      </c>
      <c r="G18" s="104">
        <f>G12+G14+G16</f>
        <v>1</v>
      </c>
      <c r="H18" s="687"/>
    </row>
    <row r="19" spans="2:8" s="82" customFormat="1" ht="13.5" thickBot="1">
      <c r="B19" s="668"/>
      <c r="C19" s="677"/>
      <c r="D19" s="685"/>
      <c r="E19" s="383">
        <f>IF(E11=0,0,E18/E11)</f>
        <v>0</v>
      </c>
      <c r="F19" s="373">
        <f>IF(F11=0,0,F18/F11)</f>
        <v>1</v>
      </c>
      <c r="G19" s="105">
        <f>IF(G11=0,0,G18/G11)</f>
        <v>1</v>
      </c>
      <c r="H19" s="688"/>
    </row>
    <row r="20" spans="2:8" s="82" customFormat="1" ht="12.75" customHeight="1" thickBot="1">
      <c r="B20" s="668">
        <v>3</v>
      </c>
      <c r="C20" s="690" t="s">
        <v>76</v>
      </c>
      <c r="D20" s="97" t="s">
        <v>8</v>
      </c>
      <c r="E20" s="567">
        <f>F20+G20</f>
        <v>0</v>
      </c>
      <c r="F20" s="374"/>
      <c r="G20" s="300"/>
      <c r="H20" s="681">
        <f>IF('1.Жалобы'!E41=0,0,E23/'1.Жалобы'!E41)</f>
        <v>0</v>
      </c>
    </row>
    <row r="21" spans="2:8" s="82" customFormat="1" ht="12.75" customHeight="1" thickBot="1">
      <c r="B21" s="668"/>
      <c r="C21" s="690"/>
      <c r="D21" s="99" t="s">
        <v>9</v>
      </c>
      <c r="E21" s="567">
        <f>F21+G21</f>
        <v>0</v>
      </c>
      <c r="F21" s="375"/>
      <c r="G21" s="302"/>
      <c r="H21" s="681"/>
    </row>
    <row r="22" spans="2:8" s="82" customFormat="1" ht="12.75" customHeight="1" thickBot="1">
      <c r="B22" s="668"/>
      <c r="C22" s="690"/>
      <c r="D22" s="367" t="s">
        <v>10</v>
      </c>
      <c r="E22" s="567">
        <f>F22+G22</f>
        <v>0</v>
      </c>
      <c r="F22" s="375"/>
      <c r="G22" s="302"/>
      <c r="H22" s="681"/>
    </row>
    <row r="23" spans="2:8" s="82" customFormat="1" ht="15.75" customHeight="1" thickBot="1">
      <c r="B23" s="668"/>
      <c r="C23" s="690"/>
      <c r="D23" s="101" t="s">
        <v>29</v>
      </c>
      <c r="E23" s="567">
        <f>F23+G23</f>
        <v>0</v>
      </c>
      <c r="F23" s="370">
        <f>F20+F21+F22</f>
        <v>0</v>
      </c>
      <c r="G23" s="301">
        <f>G20+G21+G22</f>
        <v>0</v>
      </c>
      <c r="H23" s="681"/>
    </row>
    <row r="24" spans="2:8" s="82" customFormat="1" ht="12.75" customHeight="1" thickBot="1">
      <c r="B24" s="668">
        <v>4</v>
      </c>
      <c r="C24" s="676" t="s">
        <v>77</v>
      </c>
      <c r="D24" s="678" t="s">
        <v>8</v>
      </c>
      <c r="E24" s="380">
        <f>SUM(F24,G24)</f>
        <v>0</v>
      </c>
      <c r="F24" s="368"/>
      <c r="G24" s="98"/>
      <c r="H24" s="682">
        <f>IF('1.Жалобы'!E41=0,0,E30/'1.Жалобы'!E41)</f>
        <v>0</v>
      </c>
    </row>
    <row r="25" spans="2:8" s="82" customFormat="1" ht="12.75" customHeight="1" thickBot="1">
      <c r="B25" s="668"/>
      <c r="C25" s="676"/>
      <c r="D25" s="678"/>
      <c r="E25" s="381">
        <f>IF(E8=0,0,E24/E8)</f>
        <v>0</v>
      </c>
      <c r="F25" s="371">
        <f>IF(F8=0,0,F24/F8)</f>
        <v>0</v>
      </c>
      <c r="G25" s="103">
        <f>IF(G8=0,0,G24/G8)</f>
        <v>0</v>
      </c>
      <c r="H25" s="682"/>
    </row>
    <row r="26" spans="2:8" s="82" customFormat="1" ht="12.75" customHeight="1" thickBot="1">
      <c r="B26" s="668"/>
      <c r="C26" s="676"/>
      <c r="D26" s="680" t="s">
        <v>9</v>
      </c>
      <c r="E26" s="378">
        <f>SUM(F26,G26)</f>
        <v>0</v>
      </c>
      <c r="F26" s="369"/>
      <c r="G26" s="100"/>
      <c r="H26" s="682"/>
    </row>
    <row r="27" spans="2:8" s="82" customFormat="1" ht="12.75" customHeight="1" thickBot="1">
      <c r="B27" s="668"/>
      <c r="C27" s="676"/>
      <c r="D27" s="680"/>
      <c r="E27" s="381">
        <f>IF(E9=0,0,E26/E9)</f>
        <v>0</v>
      </c>
      <c r="F27" s="371">
        <f>IF(F9=0,0,F26/F9)</f>
        <v>0</v>
      </c>
      <c r="G27" s="103">
        <f>IF(G9=0,0,G26/G9)</f>
        <v>0</v>
      </c>
      <c r="H27" s="682"/>
    </row>
    <row r="28" spans="2:8" s="82" customFormat="1" ht="12.75" customHeight="1" thickBot="1">
      <c r="B28" s="668"/>
      <c r="C28" s="676"/>
      <c r="D28" s="680" t="s">
        <v>10</v>
      </c>
      <c r="E28" s="378">
        <f>SUM(F28,G28)</f>
        <v>0</v>
      </c>
      <c r="F28" s="369"/>
      <c r="G28" s="100"/>
      <c r="H28" s="683">
        <f>IF('1.Жалобы'!E41=0,0,E30/'1.Жалобы'!E41)</f>
        <v>0</v>
      </c>
    </row>
    <row r="29" spans="2:8" s="82" customFormat="1" ht="12.75" customHeight="1" thickBot="1">
      <c r="B29" s="668"/>
      <c r="C29" s="676"/>
      <c r="D29" s="680"/>
      <c r="E29" s="381">
        <f>IF(E10=0,0,E28/E10)</f>
        <v>0</v>
      </c>
      <c r="F29" s="371">
        <f>IF(F10=0,0,F28/F10)</f>
        <v>0</v>
      </c>
      <c r="G29" s="103">
        <f>IF(G10=0,0,G28/G10)</f>
        <v>0</v>
      </c>
      <c r="H29" s="683"/>
    </row>
    <row r="30" spans="2:8" s="82" customFormat="1" ht="13.5" thickBot="1">
      <c r="B30" s="668"/>
      <c r="C30" s="676"/>
      <c r="D30" s="684" t="s">
        <v>29</v>
      </c>
      <c r="E30" s="382">
        <f>E24+E26+E28</f>
        <v>0</v>
      </c>
      <c r="F30" s="106">
        <f>F24+F26+F28</f>
        <v>0</v>
      </c>
      <c r="G30" s="106">
        <f>G24+G26+G28</f>
        <v>0</v>
      </c>
      <c r="H30" s="683"/>
    </row>
    <row r="31" spans="2:8" s="82" customFormat="1" ht="13.5" thickBot="1">
      <c r="B31" s="668"/>
      <c r="C31" s="676"/>
      <c r="D31" s="684"/>
      <c r="E31" s="384">
        <v>0</v>
      </c>
      <c r="F31" s="376">
        <v>0</v>
      </c>
      <c r="G31" s="107">
        <v>0</v>
      </c>
      <c r="H31" s="683"/>
    </row>
    <row r="32" spans="2:8" s="82" customFormat="1" ht="12.75" customHeight="1" thickBot="1">
      <c r="B32" s="668">
        <v>5</v>
      </c>
      <c r="C32" s="677" t="s">
        <v>78</v>
      </c>
      <c r="D32" s="689" t="s">
        <v>8</v>
      </c>
      <c r="E32" s="380">
        <f>SUM(F32,G32)</f>
        <v>0</v>
      </c>
      <c r="F32" s="368"/>
      <c r="G32" s="98"/>
      <c r="H32" s="691">
        <f>IF('1.Жалобы'!E41=0,0,E38/'1.Жалобы'!E41)</f>
        <v>0</v>
      </c>
    </row>
    <row r="33" spans="2:8" s="82" customFormat="1" ht="12.75" customHeight="1" thickBot="1">
      <c r="B33" s="668"/>
      <c r="C33" s="677"/>
      <c r="D33" s="689"/>
      <c r="E33" s="381">
        <f>IF(E8=0,0,E32/E8)</f>
        <v>0</v>
      </c>
      <c r="F33" s="371">
        <f>IF(F8=0,0,F32/F8)</f>
        <v>0</v>
      </c>
      <c r="G33" s="103">
        <f>IF(G8=0,0,G32/G8)</f>
        <v>0</v>
      </c>
      <c r="H33" s="691"/>
    </row>
    <row r="34" spans="2:8" s="82" customFormat="1" ht="12.75" customHeight="1" thickBot="1">
      <c r="B34" s="668"/>
      <c r="C34" s="677"/>
      <c r="D34" s="680" t="s">
        <v>9</v>
      </c>
      <c r="E34" s="378">
        <f>SUM(F34,G34)</f>
        <v>0</v>
      </c>
      <c r="F34" s="369"/>
      <c r="G34" s="100"/>
      <c r="H34" s="691"/>
    </row>
    <row r="35" spans="2:8" s="82" customFormat="1" ht="12.75" customHeight="1" thickBot="1">
      <c r="B35" s="668"/>
      <c r="C35" s="677"/>
      <c r="D35" s="680"/>
      <c r="E35" s="381">
        <f>IF(E9=0,0,E34/E9)</f>
        <v>0</v>
      </c>
      <c r="F35" s="371">
        <f>IF(F9=0,0,F34/F9)</f>
        <v>0</v>
      </c>
      <c r="G35" s="103">
        <f>IF(G9=0,0,G34/G9)</f>
        <v>0</v>
      </c>
      <c r="H35" s="691"/>
    </row>
    <row r="36" spans="2:8" s="82" customFormat="1" ht="12.75" customHeight="1" thickBot="1">
      <c r="B36" s="668"/>
      <c r="C36" s="677"/>
      <c r="D36" s="680" t="s">
        <v>10</v>
      </c>
      <c r="E36" s="378">
        <f>SUM(F36,G36)</f>
        <v>0</v>
      </c>
      <c r="F36" s="369"/>
      <c r="G36" s="100"/>
      <c r="H36" s="686">
        <f>IF('1.Жалобы'!E41=0,0,E38/'1.Жалобы'!E41)</f>
        <v>0</v>
      </c>
    </row>
    <row r="37" spans="2:8" s="82" customFormat="1" ht="13.5" customHeight="1" thickBot="1">
      <c r="B37" s="668"/>
      <c r="C37" s="677"/>
      <c r="D37" s="680"/>
      <c r="E37" s="381">
        <f>IF(E10=0,0,E36/E10)</f>
        <v>0</v>
      </c>
      <c r="F37" s="371">
        <f>IF(F10=0,0,F36/F10)</f>
        <v>0</v>
      </c>
      <c r="G37" s="103">
        <f>IF(G10=0,0,G36/G10)</f>
        <v>0</v>
      </c>
      <c r="H37" s="687"/>
    </row>
    <row r="38" spans="2:8" s="82" customFormat="1" ht="13.5" thickBot="1">
      <c r="B38" s="668"/>
      <c r="C38" s="677"/>
      <c r="D38" s="685" t="s">
        <v>29</v>
      </c>
      <c r="E38" s="382">
        <f>E32+E34+E36</f>
        <v>0</v>
      </c>
      <c r="F38" s="372">
        <f>F32+F34+F36</f>
        <v>0</v>
      </c>
      <c r="G38" s="104">
        <f>G32+G34+G36</f>
        <v>0</v>
      </c>
      <c r="H38" s="687"/>
    </row>
    <row r="39" spans="2:8" s="82" customFormat="1" ht="13.5" thickBot="1">
      <c r="B39" s="668"/>
      <c r="C39" s="677"/>
      <c r="D39" s="685"/>
      <c r="E39" s="385">
        <v>0</v>
      </c>
      <c r="F39" s="373">
        <v>0</v>
      </c>
      <c r="G39" s="105">
        <v>0</v>
      </c>
      <c r="H39" s="688"/>
    </row>
    <row r="40" spans="2:8" s="82" customFormat="1" ht="12.75">
      <c r="B40"/>
      <c r="C40"/>
      <c r="D40"/>
      <c r="E40"/>
      <c r="F40" s="81"/>
      <c r="G40" s="81"/>
      <c r="H40" s="81"/>
    </row>
    <row r="41" spans="2:8" s="82" customFormat="1" ht="12.75">
      <c r="B41"/>
      <c r="C41"/>
      <c r="D41"/>
      <c r="E41"/>
      <c r="F41" s="81"/>
      <c r="G41" s="81"/>
      <c r="H41" s="81"/>
    </row>
    <row r="42" spans="2:8" ht="12.75">
      <c r="B42"/>
      <c r="D42"/>
      <c r="F42" s="12"/>
      <c r="G42" s="12"/>
      <c r="H42" s="12"/>
    </row>
    <row r="43" spans="2:4" ht="12.75">
      <c r="B43"/>
      <c r="D43"/>
    </row>
  </sheetData>
  <sheetProtection selectLockedCells="1"/>
  <mergeCells count="37">
    <mergeCell ref="H32:H35"/>
    <mergeCell ref="D34:D35"/>
    <mergeCell ref="D24:D25"/>
    <mergeCell ref="D36:D37"/>
    <mergeCell ref="H36:H39"/>
    <mergeCell ref="D38:D39"/>
    <mergeCell ref="D26:D27"/>
    <mergeCell ref="D28:D29"/>
    <mergeCell ref="B32:B39"/>
    <mergeCell ref="C32:C39"/>
    <mergeCell ref="D32:D33"/>
    <mergeCell ref="B20:B23"/>
    <mergeCell ref="C20:C23"/>
    <mergeCell ref="D30:D31"/>
    <mergeCell ref="B24:B31"/>
    <mergeCell ref="C24:C31"/>
    <mergeCell ref="H20:H23"/>
    <mergeCell ref="H24:H27"/>
    <mergeCell ref="H28:H31"/>
    <mergeCell ref="D16:D17"/>
    <mergeCell ref="D18:D19"/>
    <mergeCell ref="H16:H19"/>
    <mergeCell ref="B12:B19"/>
    <mergeCell ref="B2:C2"/>
    <mergeCell ref="D2:H2"/>
    <mergeCell ref="D3:H3"/>
    <mergeCell ref="C4:H4"/>
    <mergeCell ref="H8:H11"/>
    <mergeCell ref="B5:B6"/>
    <mergeCell ref="C7:D7"/>
    <mergeCell ref="C5:D6"/>
    <mergeCell ref="B8:B11"/>
    <mergeCell ref="C8:C11"/>
    <mergeCell ref="C12:C19"/>
    <mergeCell ref="D12:D13"/>
    <mergeCell ref="H12:H15"/>
    <mergeCell ref="D14:D15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7">
      <selection activeCell="D32" sqref="D32"/>
    </sheetView>
  </sheetViews>
  <sheetFormatPr defaultColWidth="9.140625" defaultRowHeight="12.75"/>
  <cols>
    <col min="1" max="1" width="3.140625" style="108" customWidth="1"/>
    <col min="2" max="2" width="7.00390625" style="108" customWidth="1"/>
    <col min="3" max="3" width="38.421875" style="108" customWidth="1"/>
    <col min="4" max="4" width="37.28125" style="108" customWidth="1"/>
    <col min="5" max="8" width="9.140625" style="108" customWidth="1"/>
    <col min="9" max="9" width="33.421875" style="108" customWidth="1"/>
    <col min="10" max="16384" width="9.140625" style="108" customWidth="1"/>
  </cols>
  <sheetData>
    <row r="2" spans="3:8" ht="12.75">
      <c r="C2" s="109"/>
      <c r="D2" s="110"/>
      <c r="E2" s="110"/>
      <c r="F2" s="110"/>
      <c r="G2" s="110"/>
      <c r="H2" s="110"/>
    </row>
    <row r="3" spans="2:18" ht="31.5" customHeight="1">
      <c r="B3" s="694" t="s">
        <v>79</v>
      </c>
      <c r="C3" s="694"/>
      <c r="D3" s="695" t="s">
        <v>237</v>
      </c>
      <c r="E3" s="695"/>
      <c r="F3" s="695"/>
      <c r="G3" s="695"/>
      <c r="H3" s="695"/>
      <c r="I3" s="111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31.5" customHeight="1">
      <c r="B4" s="113"/>
      <c r="C4" s="113"/>
      <c r="D4" s="696" t="s">
        <v>47</v>
      </c>
      <c r="E4" s="696"/>
      <c r="F4" s="696"/>
      <c r="G4" s="696"/>
      <c r="H4" s="696"/>
      <c r="I4" s="114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31.5" customHeight="1">
      <c r="B5" s="115"/>
      <c r="C5" s="697" t="s">
        <v>80</v>
      </c>
      <c r="D5" s="697"/>
      <c r="E5" s="697"/>
      <c r="F5" s="697"/>
      <c r="G5" s="697"/>
      <c r="H5" s="116"/>
      <c r="I5" s="116"/>
      <c r="J5" s="112"/>
      <c r="K5" s="112"/>
      <c r="L5" s="112"/>
      <c r="M5" s="112"/>
      <c r="N5" s="112"/>
      <c r="O5" s="112"/>
      <c r="P5" s="112"/>
      <c r="Q5" s="112"/>
      <c r="R5" s="112"/>
    </row>
    <row r="6" spans="2:9" ht="12.75">
      <c r="B6" s="117"/>
      <c r="C6" s="117"/>
      <c r="D6" s="117"/>
      <c r="E6" s="117"/>
      <c r="F6" s="117"/>
      <c r="G6" s="117"/>
      <c r="H6" s="117"/>
      <c r="I6" s="117"/>
    </row>
    <row r="7" spans="2:11" ht="12.75" customHeight="1">
      <c r="B7" s="698" t="s">
        <v>81</v>
      </c>
      <c r="C7" s="699" t="s">
        <v>82</v>
      </c>
      <c r="D7" s="699"/>
      <c r="E7" s="692" t="s">
        <v>83</v>
      </c>
      <c r="F7" s="692"/>
      <c r="G7" s="692"/>
      <c r="H7" s="692"/>
      <c r="I7" s="693" t="s">
        <v>84</v>
      </c>
      <c r="J7" s="118"/>
      <c r="K7" s="118"/>
    </row>
    <row r="8" spans="2:11" ht="12.75">
      <c r="B8" s="698"/>
      <c r="C8" s="699"/>
      <c r="D8" s="699"/>
      <c r="E8" s="119" t="s">
        <v>8</v>
      </c>
      <c r="F8" s="120" t="s">
        <v>9</v>
      </c>
      <c r="G8" s="120" t="s">
        <v>10</v>
      </c>
      <c r="H8" s="121" t="s">
        <v>29</v>
      </c>
      <c r="I8" s="693"/>
      <c r="J8" s="118"/>
      <c r="K8" s="118"/>
    </row>
    <row r="9" spans="2:9" ht="12.75">
      <c r="B9" s="122" t="s">
        <v>12</v>
      </c>
      <c r="C9" s="700" t="s">
        <v>13</v>
      </c>
      <c r="D9" s="700"/>
      <c r="E9" s="123">
        <v>1</v>
      </c>
      <c r="F9" s="124">
        <v>2</v>
      </c>
      <c r="G9" s="124">
        <v>3</v>
      </c>
      <c r="H9" s="125">
        <v>4</v>
      </c>
      <c r="I9" s="126">
        <v>5</v>
      </c>
    </row>
    <row r="10" spans="2:9" ht="13.5" customHeight="1">
      <c r="B10" s="127">
        <v>1</v>
      </c>
      <c r="C10" s="701" t="s">
        <v>85</v>
      </c>
      <c r="D10" s="128" t="s">
        <v>11</v>
      </c>
      <c r="E10" s="129">
        <v>62</v>
      </c>
      <c r="F10" s="130"/>
      <c r="G10" s="130"/>
      <c r="H10" s="131">
        <f>SUM(E10:G10)</f>
        <v>62</v>
      </c>
      <c r="I10" s="132">
        <f>IF(E23=0,0,H10/E23)</f>
        <v>0</v>
      </c>
    </row>
    <row r="11" spans="2:9" ht="12.75">
      <c r="B11" s="702">
        <v>2</v>
      </c>
      <c r="C11" s="701"/>
      <c r="D11" s="703" t="s">
        <v>86</v>
      </c>
      <c r="E11" s="134">
        <v>62</v>
      </c>
      <c r="F11" s="135"/>
      <c r="G11" s="135"/>
      <c r="H11" s="136">
        <f>SUM(E11:G11)</f>
        <v>62</v>
      </c>
      <c r="I11" s="705">
        <f>IF(E23=0,0,H11/E23)</f>
        <v>0</v>
      </c>
    </row>
    <row r="12" spans="2:9" ht="12.75">
      <c r="B12" s="702"/>
      <c r="C12" s="701"/>
      <c r="D12" s="703"/>
      <c r="E12" s="137">
        <f>IF(E10=0,0,E11/E10)</f>
        <v>1</v>
      </c>
      <c r="F12" s="138">
        <f>IF(F10=0,0,F11/F10)</f>
        <v>0</v>
      </c>
      <c r="G12" s="138">
        <f>IF(G10=0,0,G11/G10)</f>
        <v>0</v>
      </c>
      <c r="H12" s="139">
        <f>IF(H10=0,0,H11/H10)</f>
        <v>1</v>
      </c>
      <c r="I12" s="705"/>
    </row>
    <row r="13" spans="2:9" ht="12.75">
      <c r="B13" s="133">
        <v>3</v>
      </c>
      <c r="C13" s="701"/>
      <c r="D13" s="140" t="s">
        <v>87</v>
      </c>
      <c r="E13" s="141"/>
      <c r="F13" s="142"/>
      <c r="G13" s="142"/>
      <c r="H13" s="143">
        <f>SUM(E13:G13)</f>
        <v>0</v>
      </c>
      <c r="I13" s="144">
        <f>IF(E23=0,0,H13/E23)</f>
        <v>0</v>
      </c>
    </row>
    <row r="14" spans="2:9" ht="12.75" customHeight="1">
      <c r="B14" s="145">
        <v>4</v>
      </c>
      <c r="C14" s="706" t="s">
        <v>88</v>
      </c>
      <c r="D14" s="128" t="s">
        <v>11</v>
      </c>
      <c r="E14" s="129">
        <v>52</v>
      </c>
      <c r="F14" s="130"/>
      <c r="G14" s="130"/>
      <c r="H14" s="131">
        <f>SUM(E14:G14)</f>
        <v>52</v>
      </c>
      <c r="I14" s="146">
        <f>IF(E23=0,0,H14/E23)</f>
        <v>0</v>
      </c>
    </row>
    <row r="15" spans="2:9" ht="12.75">
      <c r="B15" s="702">
        <v>5</v>
      </c>
      <c r="C15" s="706"/>
      <c r="D15" s="707" t="s">
        <v>89</v>
      </c>
      <c r="E15" s="134"/>
      <c r="F15" s="135"/>
      <c r="G15" s="135"/>
      <c r="H15" s="136">
        <f>SUM(E15:G15)</f>
        <v>0</v>
      </c>
      <c r="I15" s="708">
        <f>IF(E23=0,0,H15/E23)</f>
        <v>0</v>
      </c>
    </row>
    <row r="16" spans="2:9" ht="12.75">
      <c r="B16" s="702"/>
      <c r="C16" s="706"/>
      <c r="D16" s="707"/>
      <c r="E16" s="147">
        <f>IF(E14=0,0,E15/E14)</f>
        <v>0</v>
      </c>
      <c r="F16" s="148">
        <f>IF(F14=0,0,F15/F14)</f>
        <v>0</v>
      </c>
      <c r="G16" s="148">
        <f>IF(G14=0,0,G15/G14)</f>
        <v>0</v>
      </c>
      <c r="H16" s="149">
        <f>IF(H14=0,0,H15/H14)</f>
        <v>0</v>
      </c>
      <c r="I16" s="708"/>
    </row>
    <row r="17" spans="2:9" ht="12.75" customHeight="1">
      <c r="B17" s="133">
        <v>6</v>
      </c>
      <c r="C17" s="709" t="s">
        <v>90</v>
      </c>
      <c r="D17" s="150" t="s">
        <v>11</v>
      </c>
      <c r="E17" s="129"/>
      <c r="F17" s="130"/>
      <c r="G17" s="130"/>
      <c r="H17" s="131">
        <f>SUM(E17:G17)</f>
        <v>0</v>
      </c>
      <c r="I17" s="151">
        <f>IF(E23=0,0,H17/E23)</f>
        <v>0</v>
      </c>
    </row>
    <row r="18" spans="2:9" ht="12.75">
      <c r="B18" s="702">
        <v>7</v>
      </c>
      <c r="C18" s="709"/>
      <c r="D18" s="703" t="s">
        <v>86</v>
      </c>
      <c r="E18" s="134"/>
      <c r="F18" s="135"/>
      <c r="G18" s="135"/>
      <c r="H18" s="136">
        <f>SUM(E18:G18)</f>
        <v>0</v>
      </c>
      <c r="I18" s="704">
        <f>IF(E23=0,0,H18/E23)</f>
        <v>0</v>
      </c>
    </row>
    <row r="19" spans="2:9" ht="12.75">
      <c r="B19" s="702"/>
      <c r="C19" s="709"/>
      <c r="D19" s="703"/>
      <c r="E19" s="137">
        <f>IF(E17=0,0,E18/E17)</f>
        <v>0</v>
      </c>
      <c r="F19" s="138">
        <f>IF(F17=0,0,F18/F17)</f>
        <v>0</v>
      </c>
      <c r="G19" s="138">
        <f>IF(G17=0,0,G18/G17)</f>
        <v>0</v>
      </c>
      <c r="H19" s="139">
        <f>IF(H17=0,0,H18/H17)</f>
        <v>0</v>
      </c>
      <c r="I19" s="704"/>
    </row>
    <row r="20" spans="2:9" ht="12.75">
      <c r="B20" s="133">
        <v>8</v>
      </c>
      <c r="C20" s="709"/>
      <c r="D20" s="152" t="s">
        <v>87</v>
      </c>
      <c r="E20" s="134"/>
      <c r="F20" s="135"/>
      <c r="G20" s="135"/>
      <c r="H20" s="136">
        <f>SUM(E20:G20)</f>
        <v>0</v>
      </c>
      <c r="I20" s="153">
        <f>IF(E23=0,0,H20/E23)</f>
        <v>0</v>
      </c>
    </row>
    <row r="21" spans="2:9" ht="12.75">
      <c r="B21" s="154">
        <v>9</v>
      </c>
      <c r="C21" s="709"/>
      <c r="D21" s="155" t="s">
        <v>91</v>
      </c>
      <c r="E21" s="156"/>
      <c r="F21" s="157"/>
      <c r="G21" s="157"/>
      <c r="H21" s="158">
        <f>SUM(E21:G21)</f>
        <v>0</v>
      </c>
      <c r="I21" s="159">
        <f>IF(E23=0,0,H21/E23)</f>
        <v>0</v>
      </c>
    </row>
    <row r="22" spans="2:9" ht="12.75">
      <c r="B22" s="117"/>
      <c r="C22" s="117"/>
      <c r="D22" s="117"/>
      <c r="E22" s="117"/>
      <c r="F22" s="117"/>
      <c r="G22" s="117"/>
      <c r="H22" s="117"/>
      <c r="I22" s="117"/>
    </row>
    <row r="23" spans="2:9" ht="12.75">
      <c r="B23"/>
      <c r="C23"/>
      <c r="D23"/>
      <c r="E23"/>
      <c r="F23"/>
      <c r="G23" s="117"/>
      <c r="H23" s="117"/>
      <c r="I23" s="117"/>
    </row>
  </sheetData>
  <sheetProtection selectLockedCells="1"/>
  <mergeCells count="21">
    <mergeCell ref="C9:D9"/>
    <mergeCell ref="C10:C13"/>
    <mergeCell ref="B11:B12"/>
    <mergeCell ref="D11:D12"/>
    <mergeCell ref="I18:I19"/>
    <mergeCell ref="I11:I12"/>
    <mergeCell ref="C14:C16"/>
    <mergeCell ref="B15:B16"/>
    <mergeCell ref="D15:D16"/>
    <mergeCell ref="I15:I16"/>
    <mergeCell ref="C17:C21"/>
    <mergeCell ref="B18:B19"/>
    <mergeCell ref="D18:D19"/>
    <mergeCell ref="E7:H7"/>
    <mergeCell ref="I7:I8"/>
    <mergeCell ref="B3:C3"/>
    <mergeCell ref="D3:H3"/>
    <mergeCell ref="D4:H4"/>
    <mergeCell ref="C5:G5"/>
    <mergeCell ref="B7:B8"/>
    <mergeCell ref="C7:D8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.8515625" style="108" customWidth="1"/>
    <col min="2" max="2" width="5.8515625" style="108" customWidth="1"/>
    <col min="3" max="3" width="36.57421875" style="108" customWidth="1"/>
    <col min="4" max="4" width="21.7109375" style="108" customWidth="1"/>
    <col min="5" max="5" width="21.140625" style="108" customWidth="1"/>
    <col min="6" max="6" width="20.140625" style="108" customWidth="1"/>
    <col min="7" max="16384" width="9.140625" style="108" customWidth="1"/>
  </cols>
  <sheetData>
    <row r="2" spans="4:5" ht="12.75">
      <c r="D2" s="713" t="s">
        <v>237</v>
      </c>
      <c r="E2" s="713"/>
    </row>
    <row r="3" spans="2:8" ht="16.5" customHeight="1">
      <c r="B3" s="714" t="s">
        <v>92</v>
      </c>
      <c r="C3" s="714"/>
      <c r="D3" s="715"/>
      <c r="E3" s="715"/>
      <c r="F3" s="160"/>
      <c r="G3" s="160"/>
      <c r="H3" s="160"/>
    </row>
    <row r="4" spans="2:6" ht="39.75" customHeight="1">
      <c r="B4" s="161"/>
      <c r="C4" s="716" t="s">
        <v>93</v>
      </c>
      <c r="D4" s="716"/>
      <c r="E4" s="716"/>
      <c r="F4" s="117"/>
    </row>
    <row r="5" spans="2:6" ht="13.5" thickBot="1">
      <c r="B5" s="117"/>
      <c r="C5" s="117"/>
      <c r="D5" s="117"/>
      <c r="E5" s="117"/>
      <c r="F5" s="117"/>
    </row>
    <row r="6" spans="2:6" ht="52.5" customHeight="1" thickBot="1">
      <c r="B6" s="717" t="s">
        <v>81</v>
      </c>
      <c r="C6" s="719" t="s">
        <v>94</v>
      </c>
      <c r="D6" s="392" t="s">
        <v>95</v>
      </c>
      <c r="E6" s="393" t="s">
        <v>96</v>
      </c>
      <c r="F6" s="394" t="s">
        <v>11</v>
      </c>
    </row>
    <row r="7" spans="2:6" ht="13.5" thickBot="1">
      <c r="B7" s="718"/>
      <c r="C7" s="720"/>
      <c r="D7" s="395" t="s">
        <v>97</v>
      </c>
      <c r="E7" s="397" t="s">
        <v>97</v>
      </c>
      <c r="F7" s="396" t="s">
        <v>97</v>
      </c>
    </row>
    <row r="8" spans="2:6" ht="13.5" thickBot="1">
      <c r="B8" s="386" t="s">
        <v>12</v>
      </c>
      <c r="C8" s="162" t="s">
        <v>13</v>
      </c>
      <c r="D8" s="408">
        <v>1</v>
      </c>
      <c r="E8" s="410">
        <v>2</v>
      </c>
      <c r="F8" s="409">
        <v>3</v>
      </c>
    </row>
    <row r="9" spans="2:6" ht="12.75">
      <c r="B9" s="387">
        <v>1</v>
      </c>
      <c r="C9" s="163" t="s">
        <v>98</v>
      </c>
      <c r="D9" s="164">
        <v>13</v>
      </c>
      <c r="E9" s="165">
        <v>2</v>
      </c>
      <c r="F9" s="404">
        <f>SUM(D9,E9)</f>
        <v>15</v>
      </c>
    </row>
    <row r="10" spans="2:6" ht="12.75">
      <c r="B10" s="388">
        <v>2</v>
      </c>
      <c r="C10" s="166" t="s">
        <v>99</v>
      </c>
      <c r="D10" s="167">
        <v>6</v>
      </c>
      <c r="E10" s="168">
        <v>2</v>
      </c>
      <c r="F10" s="405">
        <f>SUM(D10,E10)</f>
        <v>8</v>
      </c>
    </row>
    <row r="11" spans="2:6" ht="25.5">
      <c r="B11" s="389" t="s">
        <v>100</v>
      </c>
      <c r="C11" s="166" t="s">
        <v>101</v>
      </c>
      <c r="D11" s="167">
        <v>6</v>
      </c>
      <c r="E11" s="168">
        <v>2</v>
      </c>
      <c r="F11" s="405">
        <f>SUM(D11,E11)</f>
        <v>8</v>
      </c>
    </row>
    <row r="12" spans="2:6" ht="13.5" customHeight="1" thickBot="1">
      <c r="B12" s="710">
        <v>3</v>
      </c>
      <c r="C12" s="711" t="s">
        <v>102</v>
      </c>
      <c r="D12" s="401">
        <v>7</v>
      </c>
      <c r="E12" s="398"/>
      <c r="F12" s="405">
        <f>SUM(D12,E12)</f>
        <v>7</v>
      </c>
    </row>
    <row r="13" spans="2:6" ht="12.75" customHeight="1" thickBot="1">
      <c r="B13" s="710"/>
      <c r="C13" s="712"/>
      <c r="D13" s="400">
        <f>IF(D9=0,0,D12/D9)</f>
        <v>0.5384615384615384</v>
      </c>
      <c r="E13" s="402">
        <f>IF(E9=0,0,E12/E9)</f>
        <v>0</v>
      </c>
      <c r="F13" s="406">
        <f>IF(F9=0,0,F12/F9)</f>
        <v>0.4666666666666667</v>
      </c>
    </row>
    <row r="14" spans="2:6" ht="26.25" thickBot="1">
      <c r="B14" s="390">
        <v>4</v>
      </c>
      <c r="C14" s="391" t="s">
        <v>103</v>
      </c>
      <c r="D14" s="399">
        <v>84</v>
      </c>
      <c r="E14" s="403">
        <v>19</v>
      </c>
      <c r="F14" s="407"/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zoomScale="75" zoomScaleNormal="75" zoomScaleSheetLayoutView="50" zoomScalePageLayoutView="0" workbookViewId="0" topLeftCell="E1">
      <selection activeCell="N44" sqref="N44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0" customWidth="1"/>
    <col min="9" max="9" width="21.421875" style="0" customWidth="1"/>
    <col min="10" max="10" width="26.57421875" style="0" customWidth="1"/>
    <col min="11" max="11" width="17.8515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3" t="s">
        <v>237</v>
      </c>
      <c r="G1" s="713"/>
      <c r="H1" s="713"/>
      <c r="I1" s="713"/>
    </row>
    <row r="2" spans="4:11" ht="19.5" customHeight="1">
      <c r="D2" s="169" t="s">
        <v>104</v>
      </c>
      <c r="E2" s="169"/>
      <c r="F2" s="723" t="s">
        <v>47</v>
      </c>
      <c r="G2" s="723"/>
      <c r="H2" s="723"/>
      <c r="I2" s="723"/>
      <c r="K2" s="169"/>
    </row>
    <row r="3" spans="4:13" ht="11.25" customHeight="1">
      <c r="D3" s="170"/>
      <c r="E3" s="170"/>
      <c r="F3" s="12"/>
      <c r="G3" s="171"/>
      <c r="H3" s="171"/>
      <c r="I3" s="12"/>
      <c r="J3" s="12"/>
      <c r="K3" s="12"/>
      <c r="L3" s="12"/>
      <c r="M3" s="12"/>
    </row>
    <row r="4" spans="4:13" ht="12.75" customHeight="1" thickBo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3" ht="13.5" hidden="1" thickBot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3" ht="13.5" hidden="1" thickBot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6" ht="145.5" customHeight="1" thickBot="1">
      <c r="D7" s="529" t="s">
        <v>81</v>
      </c>
      <c r="E7" s="721" t="s">
        <v>105</v>
      </c>
      <c r="F7" s="530"/>
      <c r="G7" s="531" t="s">
        <v>106</v>
      </c>
      <c r="H7" s="530" t="s">
        <v>107</v>
      </c>
      <c r="I7" s="532" t="s">
        <v>108</v>
      </c>
      <c r="J7" s="721" t="s">
        <v>109</v>
      </c>
      <c r="K7" s="530" t="s">
        <v>110</v>
      </c>
      <c r="L7" s="530" t="s">
        <v>111</v>
      </c>
      <c r="M7" s="530" t="s">
        <v>112</v>
      </c>
      <c r="N7" s="428" t="s">
        <v>113</v>
      </c>
      <c r="O7" s="429" t="s">
        <v>114</v>
      </c>
      <c r="P7" s="430" t="s">
        <v>115</v>
      </c>
    </row>
    <row r="8" spans="4:16" ht="16.5" thickBot="1">
      <c r="D8" s="533"/>
      <c r="E8" s="722"/>
      <c r="F8" s="534" t="s">
        <v>97</v>
      </c>
      <c r="G8" s="535" t="s">
        <v>97</v>
      </c>
      <c r="H8" s="535" t="s">
        <v>97</v>
      </c>
      <c r="I8" s="536" t="s">
        <v>97</v>
      </c>
      <c r="J8" s="722"/>
      <c r="K8" s="534" t="s">
        <v>97</v>
      </c>
      <c r="L8" s="535" t="s">
        <v>97</v>
      </c>
      <c r="M8" s="536" t="s">
        <v>97</v>
      </c>
      <c r="N8" s="537" t="s">
        <v>97</v>
      </c>
      <c r="O8" s="538" t="s">
        <v>97</v>
      </c>
      <c r="P8" s="539" t="s">
        <v>97</v>
      </c>
    </row>
    <row r="9" spans="4:16" ht="15.75" thickBot="1">
      <c r="D9" s="545" t="s">
        <v>12</v>
      </c>
      <c r="E9" s="554" t="s">
        <v>13</v>
      </c>
      <c r="F9" s="546">
        <v>1</v>
      </c>
      <c r="G9" s="546">
        <v>2</v>
      </c>
      <c r="H9" s="546">
        <v>3</v>
      </c>
      <c r="I9" s="546">
        <v>4</v>
      </c>
      <c r="J9" s="546">
        <v>5</v>
      </c>
      <c r="K9" s="546">
        <v>6</v>
      </c>
      <c r="L9" s="546">
        <v>7</v>
      </c>
      <c r="M9" s="555">
        <v>8</v>
      </c>
      <c r="N9" s="547">
        <v>9</v>
      </c>
      <c r="O9" s="548">
        <v>10</v>
      </c>
      <c r="P9" s="549">
        <v>11</v>
      </c>
    </row>
    <row r="10" spans="4:16" ht="16.5" thickBot="1">
      <c r="D10" s="540">
        <v>1</v>
      </c>
      <c r="E10" s="550" t="s">
        <v>162</v>
      </c>
      <c r="F10" s="551">
        <v>3</v>
      </c>
      <c r="G10" s="551">
        <v>3</v>
      </c>
      <c r="H10" s="551"/>
      <c r="I10" s="551"/>
      <c r="J10" s="551"/>
      <c r="K10" s="551"/>
      <c r="L10" s="552"/>
      <c r="M10" s="553"/>
      <c r="N10" s="526">
        <f>IF(F10=0,0,G10/F10)</f>
        <v>1</v>
      </c>
      <c r="O10" s="527">
        <f>IF(H10=0,0,I10/H10)</f>
        <v>0</v>
      </c>
      <c r="P10" s="528">
        <f>IF(L10=0,0,M10/L10)</f>
        <v>0</v>
      </c>
    </row>
    <row r="11" spans="4:16" ht="16.5" thickBot="1">
      <c r="D11" s="413">
        <v>2</v>
      </c>
      <c r="E11" s="541" t="s">
        <v>200</v>
      </c>
      <c r="F11" s="542"/>
      <c r="G11" s="542"/>
      <c r="H11" s="542"/>
      <c r="I11" s="542"/>
      <c r="J11" s="542"/>
      <c r="K11" s="542"/>
      <c r="L11" s="543"/>
      <c r="M11" s="544"/>
      <c r="N11" s="526">
        <f aca="true" t="shared" si="0" ref="N11:N43">IF(F11=0,0,G11/F11)</f>
        <v>0</v>
      </c>
      <c r="O11" s="527">
        <f aca="true" t="shared" si="1" ref="O11:O43">IF(H11=0,0,I11/H11)</f>
        <v>0</v>
      </c>
      <c r="P11" s="528">
        <f aca="true" t="shared" si="2" ref="P11:P43">IF(L11=0,0,M11/L11)</f>
        <v>0</v>
      </c>
    </row>
    <row r="12" spans="4:16" ht="16.5" thickBot="1">
      <c r="D12" s="413">
        <v>3</v>
      </c>
      <c r="E12" s="411" t="s">
        <v>201</v>
      </c>
      <c r="F12" s="172"/>
      <c r="G12" s="172"/>
      <c r="H12" s="172"/>
      <c r="I12" s="172"/>
      <c r="J12" s="172"/>
      <c r="K12" s="172"/>
      <c r="L12" s="173"/>
      <c r="M12" s="414"/>
      <c r="N12" s="526">
        <f t="shared" si="0"/>
        <v>0</v>
      </c>
      <c r="O12" s="527">
        <f t="shared" si="1"/>
        <v>0</v>
      </c>
      <c r="P12" s="528">
        <f t="shared" si="2"/>
        <v>0</v>
      </c>
    </row>
    <row r="13" spans="4:16" ht="16.5" thickBot="1">
      <c r="D13" s="413">
        <v>4</v>
      </c>
      <c r="E13" s="411" t="s">
        <v>202</v>
      </c>
      <c r="F13" s="172"/>
      <c r="G13" s="172"/>
      <c r="H13" s="172"/>
      <c r="I13" s="172"/>
      <c r="J13" s="172"/>
      <c r="K13" s="172"/>
      <c r="L13" s="173"/>
      <c r="M13" s="414"/>
      <c r="N13" s="526">
        <f t="shared" si="0"/>
        <v>0</v>
      </c>
      <c r="O13" s="527">
        <f t="shared" si="1"/>
        <v>0</v>
      </c>
      <c r="P13" s="528">
        <f t="shared" si="2"/>
        <v>0</v>
      </c>
    </row>
    <row r="14" spans="4:16" ht="16.5" thickBot="1">
      <c r="D14" s="413">
        <v>5</v>
      </c>
      <c r="E14" s="411" t="s">
        <v>203</v>
      </c>
      <c r="F14" s="172"/>
      <c r="G14" s="172"/>
      <c r="H14" s="172"/>
      <c r="I14" s="172"/>
      <c r="J14" s="172"/>
      <c r="K14" s="172"/>
      <c r="L14" s="173"/>
      <c r="M14" s="414"/>
      <c r="N14" s="526">
        <f t="shared" si="0"/>
        <v>0</v>
      </c>
      <c r="O14" s="527">
        <f t="shared" si="1"/>
        <v>0</v>
      </c>
      <c r="P14" s="528">
        <f t="shared" si="2"/>
        <v>0</v>
      </c>
    </row>
    <row r="15" spans="4:16" ht="16.5" thickBot="1">
      <c r="D15" s="413">
        <v>6</v>
      </c>
      <c r="E15" s="411" t="s">
        <v>204</v>
      </c>
      <c r="F15" s="172"/>
      <c r="G15" s="172"/>
      <c r="H15" s="172"/>
      <c r="I15" s="172"/>
      <c r="J15" s="172"/>
      <c r="K15" s="172"/>
      <c r="L15" s="173"/>
      <c r="M15" s="414"/>
      <c r="N15" s="526">
        <f t="shared" si="0"/>
        <v>0</v>
      </c>
      <c r="O15" s="527">
        <f t="shared" si="1"/>
        <v>0</v>
      </c>
      <c r="P15" s="528">
        <f t="shared" si="2"/>
        <v>0</v>
      </c>
    </row>
    <row r="16" spans="4:16" ht="16.5" thickBot="1">
      <c r="D16" s="413">
        <v>7</v>
      </c>
      <c r="E16" s="411" t="s">
        <v>205</v>
      </c>
      <c r="F16" s="172">
        <v>15</v>
      </c>
      <c r="G16" s="172">
        <v>10</v>
      </c>
      <c r="H16" s="172">
        <v>5</v>
      </c>
      <c r="I16" s="172">
        <v>1</v>
      </c>
      <c r="J16" s="172">
        <v>4</v>
      </c>
      <c r="K16" s="172"/>
      <c r="L16" s="173">
        <v>25</v>
      </c>
      <c r="M16" s="414">
        <v>5</v>
      </c>
      <c r="N16" s="526">
        <f t="shared" si="0"/>
        <v>0.6666666666666666</v>
      </c>
      <c r="O16" s="527">
        <f t="shared" si="1"/>
        <v>0.2</v>
      </c>
      <c r="P16" s="528">
        <f t="shared" si="2"/>
        <v>0.2</v>
      </c>
    </row>
    <row r="17" spans="4:16" ht="16.5" thickBot="1">
      <c r="D17" s="413">
        <v>8</v>
      </c>
      <c r="E17" s="411" t="s">
        <v>206</v>
      </c>
      <c r="F17" s="172"/>
      <c r="G17" s="172"/>
      <c r="H17" s="172"/>
      <c r="I17" s="172"/>
      <c r="J17" s="172"/>
      <c r="K17" s="172"/>
      <c r="L17" s="173"/>
      <c r="M17" s="414"/>
      <c r="N17" s="526">
        <f t="shared" si="0"/>
        <v>0</v>
      </c>
      <c r="O17" s="527">
        <f t="shared" si="1"/>
        <v>0</v>
      </c>
      <c r="P17" s="528">
        <f t="shared" si="2"/>
        <v>0</v>
      </c>
    </row>
    <row r="18" spans="4:16" ht="16.5" thickBot="1">
      <c r="D18" s="413">
        <v>9</v>
      </c>
      <c r="E18" s="411" t="s">
        <v>207</v>
      </c>
      <c r="F18" s="172"/>
      <c r="G18" s="172"/>
      <c r="H18" s="172"/>
      <c r="I18" s="172"/>
      <c r="J18" s="172"/>
      <c r="K18" s="172"/>
      <c r="L18" s="173"/>
      <c r="M18" s="414"/>
      <c r="N18" s="526">
        <f t="shared" si="0"/>
        <v>0</v>
      </c>
      <c r="O18" s="527">
        <f t="shared" si="1"/>
        <v>0</v>
      </c>
      <c r="P18" s="528">
        <f t="shared" si="2"/>
        <v>0</v>
      </c>
    </row>
    <row r="19" spans="4:16" ht="16.5" thickBot="1">
      <c r="D19" s="413">
        <v>10</v>
      </c>
      <c r="E19" s="411" t="s">
        <v>208</v>
      </c>
      <c r="F19" s="172">
        <v>2</v>
      </c>
      <c r="G19" s="172">
        <v>2</v>
      </c>
      <c r="H19" s="172"/>
      <c r="I19" s="172"/>
      <c r="J19" s="172"/>
      <c r="K19" s="172"/>
      <c r="L19" s="173"/>
      <c r="M19" s="414"/>
      <c r="N19" s="526">
        <f t="shared" si="0"/>
        <v>1</v>
      </c>
      <c r="O19" s="527">
        <f t="shared" si="1"/>
        <v>0</v>
      </c>
      <c r="P19" s="528">
        <f t="shared" si="2"/>
        <v>0</v>
      </c>
    </row>
    <row r="20" spans="4:16" ht="16.5" thickBot="1">
      <c r="D20" s="413">
        <v>11</v>
      </c>
      <c r="E20" s="411" t="s">
        <v>209</v>
      </c>
      <c r="F20" s="172"/>
      <c r="G20" s="172"/>
      <c r="H20" s="172"/>
      <c r="I20" s="172"/>
      <c r="J20" s="172"/>
      <c r="K20" s="172"/>
      <c r="L20" s="173"/>
      <c r="M20" s="414"/>
      <c r="N20" s="526">
        <f t="shared" si="0"/>
        <v>0</v>
      </c>
      <c r="O20" s="527">
        <f t="shared" si="1"/>
        <v>0</v>
      </c>
      <c r="P20" s="528">
        <f t="shared" si="2"/>
        <v>0</v>
      </c>
    </row>
    <row r="21" spans="4:16" ht="16.5" thickBot="1">
      <c r="D21" s="413">
        <v>12</v>
      </c>
      <c r="E21" s="411" t="s">
        <v>210</v>
      </c>
      <c r="F21" s="172">
        <v>4</v>
      </c>
      <c r="G21" s="172"/>
      <c r="H21" s="172">
        <v>4</v>
      </c>
      <c r="I21" s="172">
        <v>1</v>
      </c>
      <c r="J21" s="172">
        <v>3</v>
      </c>
      <c r="K21" s="172"/>
      <c r="L21" s="173">
        <v>12</v>
      </c>
      <c r="M21" s="414">
        <v>3</v>
      </c>
      <c r="N21" s="526">
        <f t="shared" si="0"/>
        <v>0</v>
      </c>
      <c r="O21" s="527">
        <f t="shared" si="1"/>
        <v>0.25</v>
      </c>
      <c r="P21" s="528">
        <f t="shared" si="2"/>
        <v>0.25</v>
      </c>
    </row>
    <row r="22" spans="4:16" ht="16.5" thickBot="1">
      <c r="D22" s="413">
        <v>13</v>
      </c>
      <c r="E22" s="411" t="s">
        <v>211</v>
      </c>
      <c r="F22" s="172"/>
      <c r="G22" s="172"/>
      <c r="H22" s="172"/>
      <c r="I22" s="172"/>
      <c r="J22" s="172"/>
      <c r="K22" s="172"/>
      <c r="L22" s="173"/>
      <c r="M22" s="414"/>
      <c r="N22" s="526">
        <f t="shared" si="0"/>
        <v>0</v>
      </c>
      <c r="O22" s="527">
        <f t="shared" si="1"/>
        <v>0</v>
      </c>
      <c r="P22" s="528">
        <f t="shared" si="2"/>
        <v>0</v>
      </c>
    </row>
    <row r="23" spans="4:16" ht="16.5" thickBot="1">
      <c r="D23" s="413">
        <v>14</v>
      </c>
      <c r="E23" s="411" t="s">
        <v>212</v>
      </c>
      <c r="F23" s="172">
        <v>9</v>
      </c>
      <c r="G23" s="172">
        <v>1</v>
      </c>
      <c r="H23" s="172">
        <v>8</v>
      </c>
      <c r="I23" s="172">
        <v>8</v>
      </c>
      <c r="J23" s="172"/>
      <c r="K23" s="172"/>
      <c r="L23" s="173">
        <v>75.6</v>
      </c>
      <c r="M23" s="414">
        <v>75.6</v>
      </c>
      <c r="N23" s="526">
        <f t="shared" si="0"/>
        <v>0.1111111111111111</v>
      </c>
      <c r="O23" s="527">
        <f t="shared" si="1"/>
        <v>1</v>
      </c>
      <c r="P23" s="528">
        <f t="shared" si="2"/>
        <v>1</v>
      </c>
    </row>
    <row r="24" spans="4:16" ht="16.5" thickBot="1">
      <c r="D24" s="413">
        <v>15</v>
      </c>
      <c r="E24" s="411" t="s">
        <v>213</v>
      </c>
      <c r="F24" s="172">
        <v>11</v>
      </c>
      <c r="G24" s="172">
        <v>11</v>
      </c>
      <c r="H24" s="172"/>
      <c r="I24" s="172"/>
      <c r="J24" s="172"/>
      <c r="K24" s="172"/>
      <c r="L24" s="173"/>
      <c r="M24" s="414"/>
      <c r="N24" s="526">
        <f t="shared" si="0"/>
        <v>1</v>
      </c>
      <c r="O24" s="527">
        <f t="shared" si="1"/>
        <v>0</v>
      </c>
      <c r="P24" s="528">
        <f t="shared" si="2"/>
        <v>0</v>
      </c>
    </row>
    <row r="25" spans="4:16" ht="16.5" thickBot="1">
      <c r="D25" s="413">
        <v>16</v>
      </c>
      <c r="E25" s="411" t="s">
        <v>214</v>
      </c>
      <c r="F25" s="172"/>
      <c r="G25" s="172"/>
      <c r="H25" s="172"/>
      <c r="I25" s="172"/>
      <c r="J25" s="172"/>
      <c r="K25" s="172"/>
      <c r="L25" s="173"/>
      <c r="M25" s="414"/>
      <c r="N25" s="526">
        <f t="shared" si="0"/>
        <v>0</v>
      </c>
      <c r="O25" s="527">
        <f t="shared" si="1"/>
        <v>0</v>
      </c>
      <c r="P25" s="528">
        <f t="shared" si="2"/>
        <v>0</v>
      </c>
    </row>
    <row r="26" spans="4:16" ht="16.5" thickBot="1">
      <c r="D26" s="413">
        <v>17</v>
      </c>
      <c r="E26" s="411" t="s">
        <v>215</v>
      </c>
      <c r="F26" s="172"/>
      <c r="G26" s="172"/>
      <c r="H26" s="172"/>
      <c r="I26" s="172"/>
      <c r="J26" s="172"/>
      <c r="K26" s="172"/>
      <c r="L26" s="173"/>
      <c r="M26" s="414"/>
      <c r="N26" s="526">
        <f t="shared" si="0"/>
        <v>0</v>
      </c>
      <c r="O26" s="527">
        <f t="shared" si="1"/>
        <v>0</v>
      </c>
      <c r="P26" s="528">
        <f t="shared" si="2"/>
        <v>0</v>
      </c>
    </row>
    <row r="27" spans="4:16" ht="16.5" thickBot="1">
      <c r="D27" s="413">
        <v>18</v>
      </c>
      <c r="E27" s="411" t="s">
        <v>216</v>
      </c>
      <c r="F27" s="172"/>
      <c r="G27" s="172"/>
      <c r="H27" s="172"/>
      <c r="I27" s="172"/>
      <c r="J27" s="172"/>
      <c r="K27" s="172"/>
      <c r="L27" s="173"/>
      <c r="M27" s="414"/>
      <c r="N27" s="526">
        <f t="shared" si="0"/>
        <v>0</v>
      </c>
      <c r="O27" s="527">
        <f t="shared" si="1"/>
        <v>0</v>
      </c>
      <c r="P27" s="528">
        <f t="shared" si="2"/>
        <v>0</v>
      </c>
    </row>
    <row r="28" spans="4:16" ht="16.5" thickBot="1">
      <c r="D28" s="413">
        <v>19</v>
      </c>
      <c r="E28" s="411" t="s">
        <v>217</v>
      </c>
      <c r="F28" s="172"/>
      <c r="G28" s="172"/>
      <c r="H28" s="172"/>
      <c r="I28" s="172"/>
      <c r="J28" s="172"/>
      <c r="K28" s="172"/>
      <c r="L28" s="173"/>
      <c r="M28" s="414"/>
      <c r="N28" s="526">
        <f t="shared" si="0"/>
        <v>0</v>
      </c>
      <c r="O28" s="527">
        <f t="shared" si="1"/>
        <v>0</v>
      </c>
      <c r="P28" s="528">
        <f t="shared" si="2"/>
        <v>0</v>
      </c>
    </row>
    <row r="29" spans="4:16" ht="16.5" thickBot="1">
      <c r="D29" s="413">
        <v>20</v>
      </c>
      <c r="E29" s="411" t="s">
        <v>218</v>
      </c>
      <c r="F29" s="172"/>
      <c r="G29" s="172"/>
      <c r="H29" s="172"/>
      <c r="I29" s="172"/>
      <c r="J29" s="172"/>
      <c r="K29" s="172"/>
      <c r="L29" s="173"/>
      <c r="M29" s="414"/>
      <c r="N29" s="526">
        <f t="shared" si="0"/>
        <v>0</v>
      </c>
      <c r="O29" s="527">
        <f t="shared" si="1"/>
        <v>0</v>
      </c>
      <c r="P29" s="528">
        <f t="shared" si="2"/>
        <v>0</v>
      </c>
    </row>
    <row r="30" spans="4:16" ht="16.5" thickBot="1">
      <c r="D30" s="413">
        <v>21</v>
      </c>
      <c r="E30" s="411" t="s">
        <v>219</v>
      </c>
      <c r="F30" s="172"/>
      <c r="G30" s="172"/>
      <c r="H30" s="172"/>
      <c r="I30" s="172"/>
      <c r="J30" s="172"/>
      <c r="K30" s="172"/>
      <c r="L30" s="173"/>
      <c r="M30" s="414"/>
      <c r="N30" s="526">
        <f t="shared" si="0"/>
        <v>0</v>
      </c>
      <c r="O30" s="527">
        <f t="shared" si="1"/>
        <v>0</v>
      </c>
      <c r="P30" s="528">
        <f t="shared" si="2"/>
        <v>0</v>
      </c>
    </row>
    <row r="31" spans="4:16" ht="16.5" thickBot="1">
      <c r="D31" s="413">
        <v>22</v>
      </c>
      <c r="E31" s="411" t="s">
        <v>220</v>
      </c>
      <c r="F31" s="172"/>
      <c r="G31" s="172"/>
      <c r="H31" s="172"/>
      <c r="I31" s="172"/>
      <c r="J31" s="172"/>
      <c r="K31" s="172"/>
      <c r="L31" s="173"/>
      <c r="M31" s="414"/>
      <c r="N31" s="526">
        <f t="shared" si="0"/>
        <v>0</v>
      </c>
      <c r="O31" s="527">
        <f t="shared" si="1"/>
        <v>0</v>
      </c>
      <c r="P31" s="528">
        <f t="shared" si="2"/>
        <v>0</v>
      </c>
    </row>
    <row r="32" spans="4:16" ht="16.5" thickBot="1">
      <c r="D32" s="413">
        <v>23</v>
      </c>
      <c r="E32" s="411" t="s">
        <v>235</v>
      </c>
      <c r="F32" s="172"/>
      <c r="G32" s="172"/>
      <c r="H32" s="172"/>
      <c r="I32" s="172"/>
      <c r="J32" s="172"/>
      <c r="K32" s="172"/>
      <c r="L32" s="173"/>
      <c r="M32" s="414"/>
      <c r="N32" s="526">
        <f t="shared" si="0"/>
        <v>0</v>
      </c>
      <c r="O32" s="527">
        <f t="shared" si="1"/>
        <v>0</v>
      </c>
      <c r="P32" s="528">
        <f t="shared" si="2"/>
        <v>0</v>
      </c>
    </row>
    <row r="33" spans="4:16" ht="16.5" thickBot="1">
      <c r="D33" s="413">
        <v>24</v>
      </c>
      <c r="E33" s="412" t="s">
        <v>236</v>
      </c>
      <c r="F33" s="172"/>
      <c r="G33" s="172"/>
      <c r="H33" s="172"/>
      <c r="I33" s="172"/>
      <c r="J33" s="172"/>
      <c r="K33" s="172"/>
      <c r="L33" s="173"/>
      <c r="M33" s="414"/>
      <c r="N33" s="526">
        <f t="shared" si="0"/>
        <v>0</v>
      </c>
      <c r="O33" s="527">
        <f t="shared" si="1"/>
        <v>0</v>
      </c>
      <c r="P33" s="528">
        <f t="shared" si="2"/>
        <v>0</v>
      </c>
    </row>
    <row r="34" spans="4:16" ht="16.5" thickBot="1">
      <c r="D34" s="413">
        <v>25</v>
      </c>
      <c r="E34" s="412" t="s">
        <v>221</v>
      </c>
      <c r="F34" s="172"/>
      <c r="G34" s="172"/>
      <c r="H34" s="172"/>
      <c r="I34" s="172"/>
      <c r="J34" s="172"/>
      <c r="K34" s="172"/>
      <c r="L34" s="173"/>
      <c r="M34" s="414"/>
      <c r="N34" s="526">
        <f t="shared" si="0"/>
        <v>0</v>
      </c>
      <c r="O34" s="527">
        <f t="shared" si="1"/>
        <v>0</v>
      </c>
      <c r="P34" s="528">
        <f t="shared" si="2"/>
        <v>0</v>
      </c>
    </row>
    <row r="35" spans="4:16" ht="16.5" thickBot="1">
      <c r="D35" s="413">
        <v>26</v>
      </c>
      <c r="E35" s="412" t="s">
        <v>222</v>
      </c>
      <c r="F35" s="172"/>
      <c r="G35" s="172"/>
      <c r="H35" s="172"/>
      <c r="I35" s="172"/>
      <c r="J35" s="172"/>
      <c r="K35" s="172"/>
      <c r="L35" s="173"/>
      <c r="M35" s="414"/>
      <c r="N35" s="526">
        <f t="shared" si="0"/>
        <v>0</v>
      </c>
      <c r="O35" s="527">
        <f t="shared" si="1"/>
        <v>0</v>
      </c>
      <c r="P35" s="528">
        <f t="shared" si="2"/>
        <v>0</v>
      </c>
    </row>
    <row r="36" spans="4:16" ht="16.5" thickBot="1">
      <c r="D36" s="413">
        <v>27</v>
      </c>
      <c r="E36" s="412" t="s">
        <v>223</v>
      </c>
      <c r="F36" s="172"/>
      <c r="G36" s="172"/>
      <c r="H36" s="172"/>
      <c r="I36" s="172"/>
      <c r="J36" s="172"/>
      <c r="K36" s="172"/>
      <c r="L36" s="173"/>
      <c r="M36" s="414"/>
      <c r="N36" s="526">
        <f t="shared" si="0"/>
        <v>0</v>
      </c>
      <c r="O36" s="527">
        <f t="shared" si="1"/>
        <v>0</v>
      </c>
      <c r="P36" s="528">
        <f t="shared" si="2"/>
        <v>0</v>
      </c>
    </row>
    <row r="37" spans="4:16" ht="16.5" thickBot="1">
      <c r="D37" s="413">
        <v>28</v>
      </c>
      <c r="E37" s="412" t="s">
        <v>224</v>
      </c>
      <c r="F37" s="172"/>
      <c r="G37" s="172"/>
      <c r="H37" s="172"/>
      <c r="I37" s="172"/>
      <c r="J37" s="172"/>
      <c r="K37" s="172"/>
      <c r="L37" s="173"/>
      <c r="M37" s="414"/>
      <c r="N37" s="526">
        <f t="shared" si="0"/>
        <v>0</v>
      </c>
      <c r="O37" s="527">
        <f t="shared" si="1"/>
        <v>0</v>
      </c>
      <c r="P37" s="528">
        <f t="shared" si="2"/>
        <v>0</v>
      </c>
    </row>
    <row r="38" spans="4:16" ht="16.5" thickBot="1">
      <c r="D38" s="413">
        <v>29</v>
      </c>
      <c r="E38" s="412" t="s">
        <v>225</v>
      </c>
      <c r="F38" s="172"/>
      <c r="G38" s="172"/>
      <c r="H38" s="172"/>
      <c r="I38" s="172"/>
      <c r="J38" s="172"/>
      <c r="K38" s="172"/>
      <c r="L38" s="173"/>
      <c r="M38" s="414"/>
      <c r="N38" s="526">
        <f t="shared" si="0"/>
        <v>0</v>
      </c>
      <c r="O38" s="527">
        <f t="shared" si="1"/>
        <v>0</v>
      </c>
      <c r="P38" s="528">
        <f t="shared" si="2"/>
        <v>0</v>
      </c>
    </row>
    <row r="39" spans="4:16" ht="16.5" thickBot="1">
      <c r="D39" s="413">
        <v>30</v>
      </c>
      <c r="E39" s="412" t="s">
        <v>226</v>
      </c>
      <c r="F39" s="172"/>
      <c r="G39" s="172"/>
      <c r="H39" s="172"/>
      <c r="I39" s="172"/>
      <c r="J39" s="172"/>
      <c r="K39" s="172"/>
      <c r="L39" s="173"/>
      <c r="M39" s="414"/>
      <c r="N39" s="526">
        <f t="shared" si="0"/>
        <v>0</v>
      </c>
      <c r="O39" s="527">
        <f t="shared" si="1"/>
        <v>0</v>
      </c>
      <c r="P39" s="528">
        <f t="shared" si="2"/>
        <v>0</v>
      </c>
    </row>
    <row r="40" spans="4:16" ht="16.5" thickBot="1">
      <c r="D40" s="413">
        <v>31</v>
      </c>
      <c r="E40" s="412" t="s">
        <v>227</v>
      </c>
      <c r="F40" s="172">
        <v>1</v>
      </c>
      <c r="G40" s="172">
        <v>1</v>
      </c>
      <c r="H40" s="172"/>
      <c r="I40" s="172"/>
      <c r="J40" s="172"/>
      <c r="K40" s="172"/>
      <c r="L40" s="173"/>
      <c r="M40" s="414"/>
      <c r="N40" s="526">
        <f t="shared" si="0"/>
        <v>1</v>
      </c>
      <c r="O40" s="527">
        <f t="shared" si="1"/>
        <v>0</v>
      </c>
      <c r="P40" s="528">
        <f t="shared" si="2"/>
        <v>0</v>
      </c>
    </row>
    <row r="41" spans="4:16" ht="16.5" thickBot="1">
      <c r="D41" s="413">
        <v>32</v>
      </c>
      <c r="E41" s="411" t="s">
        <v>160</v>
      </c>
      <c r="F41" s="172"/>
      <c r="G41" s="172"/>
      <c r="H41" s="172"/>
      <c r="I41" s="172"/>
      <c r="J41" s="172"/>
      <c r="K41" s="172"/>
      <c r="L41" s="173"/>
      <c r="M41" s="414"/>
      <c r="N41" s="526">
        <f t="shared" si="0"/>
        <v>0</v>
      </c>
      <c r="O41" s="527">
        <f t="shared" si="1"/>
        <v>0</v>
      </c>
      <c r="P41" s="528">
        <f t="shared" si="2"/>
        <v>0</v>
      </c>
    </row>
    <row r="42" spans="4:16" ht="16.5" thickBot="1">
      <c r="D42" s="413">
        <v>33</v>
      </c>
      <c r="E42" s="411" t="s">
        <v>116</v>
      </c>
      <c r="F42" s="417"/>
      <c r="G42" s="417"/>
      <c r="H42" s="417"/>
      <c r="I42" s="417"/>
      <c r="J42" s="417"/>
      <c r="K42" s="417"/>
      <c r="L42" s="418"/>
      <c r="M42" s="419"/>
      <c r="N42" s="526">
        <f t="shared" si="0"/>
        <v>0</v>
      </c>
      <c r="O42" s="527">
        <f t="shared" si="1"/>
        <v>0</v>
      </c>
      <c r="P42" s="528">
        <f t="shared" si="2"/>
        <v>0</v>
      </c>
    </row>
    <row r="43" spans="4:16" ht="16.5" thickBot="1">
      <c r="D43" s="413">
        <v>34</v>
      </c>
      <c r="E43" s="411" t="s">
        <v>161</v>
      </c>
      <c r="F43" s="417">
        <v>4</v>
      </c>
      <c r="G43" s="417">
        <v>1</v>
      </c>
      <c r="H43" s="417">
        <v>3</v>
      </c>
      <c r="I43" s="417">
        <v>2</v>
      </c>
      <c r="J43" s="417">
        <v>1</v>
      </c>
      <c r="K43" s="417"/>
      <c r="L43" s="418">
        <v>60</v>
      </c>
      <c r="M43" s="419">
        <v>40</v>
      </c>
      <c r="N43" s="526">
        <f t="shared" si="0"/>
        <v>0.25</v>
      </c>
      <c r="O43" s="527">
        <f t="shared" si="1"/>
        <v>0.6666666666666666</v>
      </c>
      <c r="P43" s="528">
        <f t="shared" si="2"/>
        <v>0.6666666666666666</v>
      </c>
    </row>
    <row r="44" spans="4:16" ht="60.75" customHeight="1" thickBot="1">
      <c r="D44" s="413">
        <v>35</v>
      </c>
      <c r="E44" s="415" t="s">
        <v>117</v>
      </c>
      <c r="F44" s="420">
        <f>SUM(F10:F43)</f>
        <v>49</v>
      </c>
      <c r="G44" s="421">
        <f aca="true" t="shared" si="3" ref="G44:M44">SUM(G10:G43)</f>
        <v>29</v>
      </c>
      <c r="H44" s="421">
        <f t="shared" si="3"/>
        <v>20</v>
      </c>
      <c r="I44" s="421">
        <f t="shared" si="3"/>
        <v>12</v>
      </c>
      <c r="J44" s="421">
        <f t="shared" si="3"/>
        <v>8</v>
      </c>
      <c r="K44" s="421">
        <f t="shared" si="3"/>
        <v>0</v>
      </c>
      <c r="L44" s="421">
        <f t="shared" si="3"/>
        <v>172.6</v>
      </c>
      <c r="M44" s="425">
        <f t="shared" si="3"/>
        <v>123.6</v>
      </c>
      <c r="N44" s="431">
        <f>IF(F44=0,0,G44/F44)</f>
        <v>0.5918367346938775</v>
      </c>
      <c r="O44" s="432">
        <f>IF(G44=0,0,H44/G44)</f>
        <v>0.6896551724137931</v>
      </c>
      <c r="P44" s="433">
        <f>IF(H44=0,0,I44/H44)</f>
        <v>0.6</v>
      </c>
    </row>
    <row r="45" spans="4:16" ht="41.25" customHeight="1" thickBot="1">
      <c r="D45" s="413">
        <v>36</v>
      </c>
      <c r="E45" s="416" t="s">
        <v>118</v>
      </c>
      <c r="F45" s="422">
        <f>IF('1.Жалобы'!E41=0,0,F44/'1.Жалобы'!E41)</f>
        <v>1.4</v>
      </c>
      <c r="G45" s="423">
        <f>IF('1.Жалобы'!F41=0,0,G44/'1.Жалобы'!F41)</f>
        <v>0</v>
      </c>
      <c r="H45" s="423">
        <f>IF('1.Жалобы'!G41=0,0,H44/'1.Жалобы'!G41)</f>
        <v>0</v>
      </c>
      <c r="I45" s="423">
        <f>IF('1.Жалобы'!H41=0,0,I44/'1.Жалобы'!H41)</f>
        <v>0</v>
      </c>
      <c r="J45" s="423">
        <f>IF('1.Жалобы'!I41=0,0,J44/'1.Жалобы'!I41)</f>
        <v>0</v>
      </c>
      <c r="K45" s="423">
        <f>IF('1.Жалобы'!J41=0,0,K44/'1.Жалобы'!J41)</f>
        <v>0</v>
      </c>
      <c r="L45" s="423">
        <f>IF('1.Жалобы'!K41=0,0,L44/'1.Жалобы'!K41)</f>
        <v>0</v>
      </c>
      <c r="M45" s="424">
        <f>IF('1.Жалобы'!L41=0,0,M44/'1.Жалобы'!L41)</f>
        <v>0</v>
      </c>
      <c r="N45" s="426"/>
      <c r="O45" s="427"/>
      <c r="P45" s="427"/>
    </row>
    <row r="46" spans="4:13" ht="15">
      <c r="D46" s="174"/>
      <c r="E46" s="12"/>
      <c r="F46" s="12"/>
      <c r="G46" s="12"/>
      <c r="H46" s="12"/>
      <c r="I46" s="12"/>
      <c r="J46" s="12"/>
      <c r="K46" s="12"/>
      <c r="L46" s="12"/>
      <c r="M46" s="12"/>
    </row>
    <row r="48" spans="9:13" ht="12.75">
      <c r="I48" s="175"/>
      <c r="J48" s="175"/>
      <c r="K48" s="175"/>
      <c r="L48" s="175"/>
      <c r="M48" s="89"/>
    </row>
    <row r="49" spans="9:13" ht="12.75">
      <c r="I49" s="89"/>
      <c r="J49" s="89"/>
      <c r="K49" s="89"/>
      <c r="L49" s="89"/>
      <c r="M49" s="89"/>
    </row>
    <row r="50" spans="9:13" ht="12.75">
      <c r="I50" s="89"/>
      <c r="J50" s="89"/>
      <c r="K50" s="89"/>
      <c r="L50" s="89"/>
      <c r="M50" s="89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2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3" t="s">
        <v>237</v>
      </c>
      <c r="F1" s="713"/>
      <c r="G1" s="713"/>
      <c r="H1" s="713"/>
    </row>
    <row r="2" spans="5:8" ht="21.75" customHeight="1">
      <c r="E2" s="715" t="s">
        <v>47</v>
      </c>
      <c r="F2" s="715"/>
      <c r="G2" s="715"/>
      <c r="H2" s="715"/>
    </row>
    <row r="3" spans="4:15" ht="15.75">
      <c r="D3" s="176" t="s">
        <v>119</v>
      </c>
      <c r="E3" s="176"/>
      <c r="F3" s="176"/>
      <c r="G3" s="176"/>
      <c r="H3" s="176"/>
      <c r="I3" s="176"/>
      <c r="J3" s="176"/>
      <c r="K3" s="170"/>
      <c r="L3" s="170"/>
      <c r="M3" s="170"/>
      <c r="N3" s="170"/>
      <c r="O3" s="12"/>
    </row>
    <row r="4" spans="4:15" ht="30" customHeight="1">
      <c r="D4" s="176"/>
      <c r="E4" s="579" t="s">
        <v>231</v>
      </c>
      <c r="F4" s="579"/>
      <c r="G4" s="579"/>
      <c r="H4" s="579"/>
      <c r="I4" s="579"/>
      <c r="J4" s="176"/>
      <c r="K4" s="170"/>
      <c r="L4" s="170"/>
      <c r="M4" s="170"/>
      <c r="N4" s="170"/>
      <c r="O4" s="12"/>
    </row>
    <row r="5" spans="4:15" ht="13.5" thickBo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3:15" ht="76.5" customHeight="1" thickBot="1">
      <c r="C6" s="724"/>
      <c r="D6" s="725" t="s">
        <v>120</v>
      </c>
      <c r="E6" s="726" t="s">
        <v>81</v>
      </c>
      <c r="F6" s="314" t="s">
        <v>121</v>
      </c>
      <c r="G6" s="727" t="s">
        <v>122</v>
      </c>
      <c r="H6" s="306" t="s">
        <v>123</v>
      </c>
      <c r="I6" s="306" t="s">
        <v>124</v>
      </c>
      <c r="J6" s="306" t="s">
        <v>125</v>
      </c>
      <c r="K6" s="306" t="s">
        <v>126</v>
      </c>
      <c r="L6" s="728" t="s">
        <v>127</v>
      </c>
      <c r="M6" s="728"/>
      <c r="N6" s="728"/>
      <c r="O6" s="728"/>
    </row>
    <row r="7" spans="3:15" ht="28.5" customHeight="1" thickBot="1">
      <c r="C7" s="724"/>
      <c r="D7" s="725"/>
      <c r="E7" s="726"/>
      <c r="F7" s="177" t="s">
        <v>97</v>
      </c>
      <c r="G7" s="727"/>
      <c r="H7" s="309" t="s">
        <v>97</v>
      </c>
      <c r="I7" s="309" t="s">
        <v>97</v>
      </c>
      <c r="J7" s="309" t="s">
        <v>97</v>
      </c>
      <c r="K7" s="177" t="s">
        <v>97</v>
      </c>
      <c r="L7" s="178" t="s">
        <v>29</v>
      </c>
      <c r="M7" s="310" t="s">
        <v>128</v>
      </c>
      <c r="N7" s="309" t="s">
        <v>129</v>
      </c>
      <c r="O7" s="179" t="s">
        <v>130</v>
      </c>
    </row>
    <row r="8" spans="3:15" ht="13.5" thickBot="1">
      <c r="C8" s="87"/>
      <c r="D8" s="230" t="s">
        <v>12</v>
      </c>
      <c r="E8" s="180" t="s">
        <v>13</v>
      </c>
      <c r="F8" s="181">
        <v>1</v>
      </c>
      <c r="G8" s="181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1">
        <v>9</v>
      </c>
      <c r="O8" s="181">
        <v>10</v>
      </c>
    </row>
    <row r="9" spans="4:15" ht="32.25" customHeight="1" thickBot="1">
      <c r="D9" s="235" t="s">
        <v>163</v>
      </c>
      <c r="E9" s="182">
        <v>1</v>
      </c>
      <c r="F9" s="183">
        <v>1</v>
      </c>
      <c r="G9" s="183"/>
      <c r="H9" s="183"/>
      <c r="I9" s="183"/>
      <c r="J9" s="183"/>
      <c r="K9" s="183"/>
      <c r="L9" s="184">
        <f aca="true" t="shared" si="0" ref="L9:L22">M9+N9+O9</f>
        <v>0</v>
      </c>
      <c r="M9" s="183"/>
      <c r="N9" s="183"/>
      <c r="O9" s="185"/>
    </row>
    <row r="10" spans="4:15" ht="30" customHeight="1">
      <c r="D10" s="234" t="s">
        <v>131</v>
      </c>
      <c r="E10" s="559">
        <v>2</v>
      </c>
      <c r="F10" s="186">
        <v>44</v>
      </c>
      <c r="G10" s="186">
        <v>1</v>
      </c>
      <c r="H10" s="186"/>
      <c r="I10" s="186"/>
      <c r="J10" s="186"/>
      <c r="K10" s="186"/>
      <c r="L10" s="187">
        <f t="shared" si="0"/>
        <v>0</v>
      </c>
      <c r="M10" s="186"/>
      <c r="N10" s="186"/>
      <c r="O10" s="188"/>
    </row>
    <row r="11" spans="4:15" ht="28.5" customHeight="1">
      <c r="D11" s="231" t="s">
        <v>132</v>
      </c>
      <c r="E11" s="561">
        <v>3</v>
      </c>
      <c r="F11" s="186">
        <v>8</v>
      </c>
      <c r="G11" s="186">
        <v>1</v>
      </c>
      <c r="H11" s="186">
        <v>1</v>
      </c>
      <c r="I11" s="186"/>
      <c r="J11" s="186"/>
      <c r="K11" s="186"/>
      <c r="L11" s="187">
        <f t="shared" si="0"/>
        <v>0</v>
      </c>
      <c r="M11" s="186"/>
      <c r="N11" s="186"/>
      <c r="O11" s="188"/>
    </row>
    <row r="12" spans="4:15" ht="55.5" customHeight="1">
      <c r="D12" s="229" t="s">
        <v>133</v>
      </c>
      <c r="E12" s="560">
        <v>4</v>
      </c>
      <c r="F12" s="186">
        <v>62</v>
      </c>
      <c r="G12" s="186"/>
      <c r="H12" s="186"/>
      <c r="I12" s="186"/>
      <c r="J12" s="186"/>
      <c r="K12" s="186"/>
      <c r="L12" s="187">
        <f t="shared" si="0"/>
        <v>0</v>
      </c>
      <c r="M12" s="186"/>
      <c r="N12" s="186"/>
      <c r="O12" s="188"/>
    </row>
    <row r="13" spans="4:15" ht="46.5" customHeight="1">
      <c r="D13" s="229" t="s">
        <v>165</v>
      </c>
      <c r="E13" s="559">
        <v>5</v>
      </c>
      <c r="F13" s="186">
        <v>3</v>
      </c>
      <c r="G13" s="186">
        <v>1</v>
      </c>
      <c r="H13" s="186">
        <v>1</v>
      </c>
      <c r="I13" s="186"/>
      <c r="J13" s="186"/>
      <c r="K13" s="186"/>
      <c r="L13" s="187">
        <f t="shared" si="0"/>
        <v>0</v>
      </c>
      <c r="M13" s="186"/>
      <c r="N13" s="186"/>
      <c r="O13" s="188"/>
    </row>
    <row r="14" spans="4:15" ht="41.25" customHeight="1">
      <c r="D14" s="229" t="s">
        <v>166</v>
      </c>
      <c r="E14" s="561">
        <v>6</v>
      </c>
      <c r="F14" s="186">
        <v>41</v>
      </c>
      <c r="G14" s="186">
        <v>3</v>
      </c>
      <c r="H14" s="186">
        <v>4</v>
      </c>
      <c r="I14" s="186"/>
      <c r="J14" s="186">
        <v>1</v>
      </c>
      <c r="K14" s="186"/>
      <c r="L14" s="187">
        <f t="shared" si="0"/>
        <v>1</v>
      </c>
      <c r="M14" s="186"/>
      <c r="N14" s="186">
        <v>1</v>
      </c>
      <c r="O14" s="188"/>
    </row>
    <row r="15" spans="4:15" ht="40.5" customHeight="1">
      <c r="D15" s="229" t="s">
        <v>167</v>
      </c>
      <c r="E15" s="560">
        <v>7</v>
      </c>
      <c r="F15" s="186"/>
      <c r="G15" s="186"/>
      <c r="H15" s="186"/>
      <c r="I15" s="186"/>
      <c r="J15" s="186"/>
      <c r="K15" s="186"/>
      <c r="L15" s="187">
        <f t="shared" si="0"/>
        <v>0</v>
      </c>
      <c r="M15" s="186"/>
      <c r="N15" s="186"/>
      <c r="O15" s="188"/>
    </row>
    <row r="16" spans="4:15" ht="40.5" customHeight="1">
      <c r="D16" s="229" t="s">
        <v>230</v>
      </c>
      <c r="E16" s="559">
        <v>8</v>
      </c>
      <c r="F16" s="186"/>
      <c r="G16" s="186"/>
      <c r="H16" s="186"/>
      <c r="I16" s="186"/>
      <c r="J16" s="186"/>
      <c r="K16" s="186"/>
      <c r="L16" s="187"/>
      <c r="M16" s="186"/>
      <c r="N16" s="186"/>
      <c r="O16" s="188"/>
    </row>
    <row r="17" spans="4:15" ht="41.25" customHeight="1">
      <c r="D17" s="229" t="s">
        <v>168</v>
      </c>
      <c r="E17" s="561">
        <v>9</v>
      </c>
      <c r="F17" s="186">
        <v>1</v>
      </c>
      <c r="G17" s="186"/>
      <c r="H17" s="186"/>
      <c r="I17" s="186"/>
      <c r="J17" s="186"/>
      <c r="K17" s="186"/>
      <c r="L17" s="187">
        <f t="shared" si="0"/>
        <v>0</v>
      </c>
      <c r="M17" s="186"/>
      <c r="N17" s="186"/>
      <c r="O17" s="188"/>
    </row>
    <row r="18" spans="4:15" ht="40.5" customHeight="1">
      <c r="D18" s="233" t="s">
        <v>164</v>
      </c>
      <c r="E18" s="560">
        <v>10</v>
      </c>
      <c r="F18" s="186">
        <v>4</v>
      </c>
      <c r="G18" s="186"/>
      <c r="H18" s="186"/>
      <c r="I18" s="186"/>
      <c r="J18" s="186"/>
      <c r="K18" s="186"/>
      <c r="L18" s="187">
        <f t="shared" si="0"/>
        <v>0</v>
      </c>
      <c r="M18" s="186"/>
      <c r="N18" s="186"/>
      <c r="O18" s="188"/>
    </row>
    <row r="19" spans="4:15" ht="47.25" customHeight="1">
      <c r="D19" s="229" t="s">
        <v>134</v>
      </c>
      <c r="E19" s="559">
        <v>11</v>
      </c>
      <c r="F19" s="186"/>
      <c r="G19" s="186"/>
      <c r="H19" s="186"/>
      <c r="I19" s="186"/>
      <c r="J19" s="186"/>
      <c r="K19" s="186"/>
      <c r="L19" s="187">
        <f t="shared" si="0"/>
        <v>0</v>
      </c>
      <c r="M19" s="186"/>
      <c r="N19" s="186"/>
      <c r="O19" s="188"/>
    </row>
    <row r="20" spans="4:15" ht="42" customHeight="1">
      <c r="D20" s="229" t="s">
        <v>135</v>
      </c>
      <c r="E20" s="561">
        <v>12</v>
      </c>
      <c r="F20" s="186"/>
      <c r="G20" s="186"/>
      <c r="H20" s="186"/>
      <c r="I20" s="186"/>
      <c r="J20" s="186"/>
      <c r="K20" s="186"/>
      <c r="L20" s="187">
        <f t="shared" si="0"/>
        <v>0</v>
      </c>
      <c r="M20" s="186"/>
      <c r="N20" s="186"/>
      <c r="O20" s="188"/>
    </row>
    <row r="21" spans="4:15" ht="20.25" customHeight="1" thickBot="1">
      <c r="D21" s="232" t="s">
        <v>136</v>
      </c>
      <c r="E21" s="562">
        <v>13</v>
      </c>
      <c r="F21" s="189"/>
      <c r="G21" s="189"/>
      <c r="H21" s="189"/>
      <c r="I21" s="189"/>
      <c r="J21" s="189"/>
      <c r="K21" s="189"/>
      <c r="L21" s="190">
        <f t="shared" si="0"/>
        <v>0</v>
      </c>
      <c r="M21" s="189"/>
      <c r="N21" s="189"/>
      <c r="O21" s="191"/>
    </row>
    <row r="22" spans="4:15" s="192" customFormat="1" ht="15.75" customHeight="1" thickBot="1">
      <c r="D22" s="563" t="s">
        <v>137</v>
      </c>
      <c r="E22" s="565">
        <v>14</v>
      </c>
      <c r="F22" s="564">
        <f aca="true" t="shared" si="1" ref="F22:K22">SUM(F9:F21)</f>
        <v>164</v>
      </c>
      <c r="G22" s="193">
        <f t="shared" si="1"/>
        <v>6</v>
      </c>
      <c r="H22" s="193">
        <f t="shared" si="1"/>
        <v>6</v>
      </c>
      <c r="I22" s="193">
        <f t="shared" si="1"/>
        <v>0</v>
      </c>
      <c r="J22" s="193">
        <f t="shared" si="1"/>
        <v>1</v>
      </c>
      <c r="K22" s="193">
        <f t="shared" si="1"/>
        <v>0</v>
      </c>
      <c r="L22" s="193">
        <f t="shared" si="0"/>
        <v>1</v>
      </c>
      <c r="M22" s="193">
        <f>SUM(M9:M21)</f>
        <v>0</v>
      </c>
      <c r="N22" s="193">
        <f>SUM(N9:N21)</f>
        <v>1</v>
      </c>
      <c r="O22" s="194">
        <f>SUM(O9:O21)</f>
        <v>0</v>
      </c>
    </row>
    <row r="23" spans="4:15" ht="12.75">
      <c r="D23" s="729"/>
      <c r="E23" s="729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4:15" ht="12.75">
      <c r="D24" s="729"/>
      <c r="E24" s="729"/>
      <c r="F24" s="729"/>
      <c r="G24" s="196"/>
      <c r="M24" s="196"/>
      <c r="N24" s="196"/>
      <c r="O24" s="196"/>
    </row>
    <row r="25" spans="13:15" ht="12.75">
      <c r="M25" s="196"/>
      <c r="N25" s="196"/>
      <c r="O25" s="196"/>
    </row>
    <row r="26" spans="13:15" ht="12.75">
      <c r="M26" s="12"/>
      <c r="N26" s="12"/>
      <c r="O26" s="12"/>
    </row>
    <row r="27" spans="13:15" ht="12.75">
      <c r="M27" s="12"/>
      <c r="N27" s="12"/>
      <c r="O27" s="12"/>
    </row>
    <row r="28" spans="13:15" ht="25.5" customHeight="1">
      <c r="M28" s="12"/>
      <c r="N28" s="195"/>
      <c r="O28" s="12"/>
    </row>
    <row r="29" spans="4:15" ht="25.5" customHeight="1">
      <c r="D29" s="12"/>
      <c r="E29" s="12"/>
      <c r="F29" s="12"/>
      <c r="G29" s="12"/>
      <c r="M29" s="12"/>
      <c r="N29" s="195"/>
      <c r="O29" s="12"/>
    </row>
    <row r="30" spans="4:15" ht="12.75">
      <c r="D30" s="12"/>
      <c r="E30" s="12"/>
      <c r="F30" s="12"/>
      <c r="G30" s="12"/>
      <c r="M30" s="12"/>
      <c r="N30" s="12"/>
      <c r="O30" s="12"/>
    </row>
    <row r="31" spans="4:15" ht="12.75">
      <c r="D31" s="12"/>
      <c r="E31" s="12"/>
      <c r="F31" s="12"/>
      <c r="G31" s="12"/>
      <c r="M31" s="12"/>
      <c r="N31" s="12"/>
      <c r="O31" s="12"/>
    </row>
    <row r="32" spans="4:15" ht="12.75">
      <c r="D32" s="12"/>
      <c r="E32" s="12"/>
      <c r="F32" s="12"/>
      <c r="G32" s="12"/>
      <c r="M32" s="12"/>
      <c r="N32" s="12"/>
      <c r="O32" s="12"/>
    </row>
    <row r="35" spans="8:10" ht="12.75">
      <c r="H35" s="730"/>
      <c r="I35" s="730"/>
      <c r="J35" s="730"/>
    </row>
    <row r="36" spans="8:10" ht="12.75">
      <c r="H36" s="730"/>
      <c r="I36" s="730"/>
      <c r="J36" s="730"/>
    </row>
  </sheetData>
  <sheetProtection/>
  <mergeCells count="12">
    <mergeCell ref="L6:O6"/>
    <mergeCell ref="D23:E23"/>
    <mergeCell ref="D24:F24"/>
    <mergeCell ref="H36:J36"/>
    <mergeCell ref="H35:J35"/>
    <mergeCell ref="E1:H1"/>
    <mergeCell ref="E2:H2"/>
    <mergeCell ref="E4:I4"/>
    <mergeCell ref="C6:C7"/>
    <mergeCell ref="D6:D7"/>
    <mergeCell ref="E6:E7"/>
    <mergeCell ref="G6:G7"/>
  </mergeCells>
  <printOptions/>
  <pageMargins left="0.2" right="0.1701388888888889" top="0.32013888888888886" bottom="0.2298611111111111" header="0.5118055555555555" footer="0.5118055555555555"/>
  <pageSetup firstPageNumber="48" useFirstPageNumber="1" fitToHeight="2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75" zoomScaleNormal="75" zoomScalePageLayoutView="0" workbookViewId="0" topLeftCell="A1">
      <selection activeCell="D31" sqref="D31:F31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3" t="s">
        <v>237</v>
      </c>
      <c r="H1" s="713"/>
    </row>
    <row r="2" spans="3:12" ht="18" customHeight="1">
      <c r="C2" s="731" t="s">
        <v>138</v>
      </c>
      <c r="D2" s="731"/>
      <c r="E2" s="731"/>
      <c r="F2" s="731"/>
      <c r="G2" s="715"/>
      <c r="H2" s="715"/>
      <c r="J2" s="169"/>
      <c r="K2" s="169"/>
      <c r="L2" s="169"/>
    </row>
    <row r="3" spans="3:14" ht="18" customHeight="1">
      <c r="C3" s="176"/>
      <c r="D3" s="176"/>
      <c r="E3" s="176"/>
      <c r="F3" s="197"/>
      <c r="G3" s="197"/>
      <c r="H3" s="197"/>
      <c r="I3" s="12"/>
      <c r="J3" s="12"/>
      <c r="K3" s="12"/>
      <c r="L3" s="12"/>
      <c r="M3" s="12"/>
      <c r="N3" s="12"/>
    </row>
    <row r="4" spans="3:14" ht="90" customHeight="1">
      <c r="C4" s="197"/>
      <c r="D4" s="732" t="s">
        <v>139</v>
      </c>
      <c r="E4" s="732"/>
      <c r="F4" s="732"/>
      <c r="G4" s="732"/>
      <c r="H4" s="732"/>
      <c r="I4" s="732"/>
      <c r="J4" s="12"/>
      <c r="K4" s="12"/>
      <c r="L4" s="12"/>
      <c r="M4" s="12"/>
      <c r="N4" s="12"/>
    </row>
    <row r="5" spans="3:14" ht="13.5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7" ht="117" customHeight="1" thickBot="1">
      <c r="B6" s="724"/>
      <c r="C6" s="733" t="s">
        <v>140</v>
      </c>
      <c r="D6" s="733"/>
      <c r="E6" s="734" t="s">
        <v>81</v>
      </c>
      <c r="F6" s="308" t="s">
        <v>141</v>
      </c>
      <c r="G6" s="740" t="s">
        <v>142</v>
      </c>
      <c r="H6" s="313" t="s">
        <v>143</v>
      </c>
      <c r="I6" s="313" t="s">
        <v>144</v>
      </c>
      <c r="J6" s="307" t="s">
        <v>145</v>
      </c>
      <c r="K6" s="737" t="s">
        <v>146</v>
      </c>
      <c r="L6" s="738"/>
      <c r="M6" s="738"/>
      <c r="N6" s="739"/>
      <c r="O6" s="311" t="s">
        <v>147</v>
      </c>
      <c r="P6" s="434" t="s">
        <v>148</v>
      </c>
      <c r="Q6" s="434" t="s">
        <v>149</v>
      </c>
    </row>
    <row r="7" spans="2:17" ht="39" customHeight="1" thickBot="1">
      <c r="B7" s="724"/>
      <c r="C7" s="733"/>
      <c r="D7" s="733"/>
      <c r="E7" s="734"/>
      <c r="F7" s="198" t="s">
        <v>97</v>
      </c>
      <c r="G7" s="740"/>
      <c r="H7" s="312" t="s">
        <v>97</v>
      </c>
      <c r="I7" s="312" t="s">
        <v>97</v>
      </c>
      <c r="J7" s="445" t="s">
        <v>97</v>
      </c>
      <c r="K7" s="456" t="s">
        <v>29</v>
      </c>
      <c r="L7" s="457" t="s">
        <v>150</v>
      </c>
      <c r="M7" s="458" t="s">
        <v>151</v>
      </c>
      <c r="N7" s="459" t="s">
        <v>152</v>
      </c>
      <c r="O7" s="440" t="s">
        <v>97</v>
      </c>
      <c r="P7" s="435" t="s">
        <v>97</v>
      </c>
      <c r="Q7" s="435" t="s">
        <v>97</v>
      </c>
    </row>
    <row r="8" spans="3:17" ht="13.5" thickBot="1">
      <c r="C8" s="743" t="s">
        <v>12</v>
      </c>
      <c r="D8" s="743"/>
      <c r="E8" s="199" t="s">
        <v>13</v>
      </c>
      <c r="F8" s="200">
        <v>1</v>
      </c>
      <c r="G8" s="200">
        <v>2</v>
      </c>
      <c r="H8" s="200">
        <v>3</v>
      </c>
      <c r="I8" s="200">
        <v>4</v>
      </c>
      <c r="J8" s="200">
        <v>5</v>
      </c>
      <c r="K8" s="200">
        <v>6</v>
      </c>
      <c r="L8" s="200">
        <v>7</v>
      </c>
      <c r="M8" s="200">
        <v>8</v>
      </c>
      <c r="N8" s="200">
        <v>9</v>
      </c>
      <c r="O8" s="200">
        <v>10</v>
      </c>
      <c r="P8" s="200">
        <v>11</v>
      </c>
      <c r="Q8" s="200">
        <v>12</v>
      </c>
    </row>
    <row r="9" spans="3:17" ht="24" customHeight="1" thickBot="1">
      <c r="C9" s="744" t="s">
        <v>153</v>
      </c>
      <c r="D9" s="201" t="s">
        <v>8</v>
      </c>
      <c r="E9" s="202">
        <v>1</v>
      </c>
      <c r="F9" s="203"/>
      <c r="G9" s="203"/>
      <c r="H9" s="203"/>
      <c r="I9" s="203"/>
      <c r="J9" s="446"/>
      <c r="K9" s="452">
        <f aca="true" t="shared" si="0" ref="K9:K18">L9+M9+N9</f>
        <v>0</v>
      </c>
      <c r="L9" s="205"/>
      <c r="M9" s="203"/>
      <c r="N9" s="204"/>
      <c r="O9" s="441"/>
      <c r="P9" s="436"/>
      <c r="Q9" s="436"/>
    </row>
    <row r="10" spans="3:17" ht="17.25" customHeight="1" thickBot="1">
      <c r="C10" s="744"/>
      <c r="D10" s="206" t="s">
        <v>9</v>
      </c>
      <c r="E10" s="207">
        <v>2</v>
      </c>
      <c r="F10" s="186"/>
      <c r="G10" s="186"/>
      <c r="H10" s="186"/>
      <c r="I10" s="186"/>
      <c r="J10" s="447"/>
      <c r="K10" s="453">
        <f t="shared" si="0"/>
        <v>0</v>
      </c>
      <c r="L10" s="210"/>
      <c r="M10" s="186"/>
      <c r="N10" s="208"/>
      <c r="O10" s="442"/>
      <c r="P10" s="437"/>
      <c r="Q10" s="437"/>
    </row>
    <row r="11" spans="3:17" ht="20.25" customHeight="1" thickBot="1">
      <c r="C11" s="744"/>
      <c r="D11" s="211" t="s">
        <v>10</v>
      </c>
      <c r="E11" s="212">
        <v>3</v>
      </c>
      <c r="F11" s="189"/>
      <c r="G11" s="189"/>
      <c r="H11" s="189"/>
      <c r="I11" s="189"/>
      <c r="J11" s="448"/>
      <c r="K11" s="454">
        <f t="shared" si="0"/>
        <v>0</v>
      </c>
      <c r="L11" s="215"/>
      <c r="M11" s="189"/>
      <c r="N11" s="213"/>
      <c r="O11" s="443"/>
      <c r="P11" s="438"/>
      <c r="Q11" s="438"/>
    </row>
    <row r="12" spans="3:17" ht="30" customHeight="1" thickBot="1">
      <c r="C12" s="745" t="s">
        <v>234</v>
      </c>
      <c r="D12" s="216" t="s">
        <v>8</v>
      </c>
      <c r="E12" s="217">
        <v>4</v>
      </c>
      <c r="F12" s="218"/>
      <c r="G12" s="183"/>
      <c r="H12" s="183"/>
      <c r="I12" s="183"/>
      <c r="J12" s="449"/>
      <c r="K12" s="455">
        <f t="shared" si="0"/>
        <v>0</v>
      </c>
      <c r="L12" s="220"/>
      <c r="M12" s="183"/>
      <c r="N12" s="219"/>
      <c r="O12" s="444"/>
      <c r="P12" s="439"/>
      <c r="Q12" s="439"/>
    </row>
    <row r="13" spans="3:17" ht="30" customHeight="1" thickBot="1">
      <c r="C13" s="746"/>
      <c r="D13" s="221" t="s">
        <v>9</v>
      </c>
      <c r="E13" s="222">
        <v>5</v>
      </c>
      <c r="F13" s="209"/>
      <c r="G13" s="186"/>
      <c r="H13" s="186"/>
      <c r="I13" s="186"/>
      <c r="J13" s="447"/>
      <c r="K13" s="453">
        <f t="shared" si="0"/>
        <v>0</v>
      </c>
      <c r="L13" s="210"/>
      <c r="M13" s="186"/>
      <c r="N13" s="208"/>
      <c r="O13" s="442"/>
      <c r="P13" s="437"/>
      <c r="Q13" s="437"/>
    </row>
    <row r="14" spans="3:17" ht="30" customHeight="1" thickBot="1">
      <c r="C14" s="746"/>
      <c r="D14" s="221" t="s">
        <v>10</v>
      </c>
      <c r="E14" s="222">
        <v>6</v>
      </c>
      <c r="F14" s="214"/>
      <c r="G14" s="189"/>
      <c r="H14" s="189"/>
      <c r="I14" s="189"/>
      <c r="J14" s="448"/>
      <c r="K14" s="454">
        <f t="shared" si="0"/>
        <v>0</v>
      </c>
      <c r="L14" s="215"/>
      <c r="M14" s="189"/>
      <c r="N14" s="213"/>
      <c r="O14" s="443"/>
      <c r="P14" s="438"/>
      <c r="Q14" s="438"/>
    </row>
    <row r="15" spans="3:17" ht="30.75" customHeight="1" thickBot="1">
      <c r="C15" s="746"/>
      <c r="D15" s="223" t="s">
        <v>29</v>
      </c>
      <c r="E15" s="490">
        <v>7</v>
      </c>
      <c r="F15" s="491">
        <f>SUM(F12:F14)</f>
        <v>0</v>
      </c>
      <c r="G15" s="492">
        <f>SUM(G12:G14)</f>
        <v>0</v>
      </c>
      <c r="H15" s="493">
        <f>SUM(H12:H14)</f>
        <v>0</v>
      </c>
      <c r="I15" s="493">
        <f>SUM(I12:I14)</f>
        <v>0</v>
      </c>
      <c r="J15" s="494">
        <f>SUM(J12:J14)</f>
        <v>0</v>
      </c>
      <c r="K15" s="495">
        <f t="shared" si="0"/>
        <v>0</v>
      </c>
      <c r="L15" s="492">
        <f aca="true" t="shared" si="1" ref="L15:Q15">SUM(L12:L14)</f>
        <v>0</v>
      </c>
      <c r="M15" s="493">
        <f t="shared" si="1"/>
        <v>0</v>
      </c>
      <c r="N15" s="496">
        <f t="shared" si="1"/>
        <v>0</v>
      </c>
      <c r="O15" s="497">
        <f t="shared" si="1"/>
        <v>0</v>
      </c>
      <c r="P15" s="495">
        <f t="shared" si="1"/>
        <v>0</v>
      </c>
      <c r="Q15" s="495">
        <f t="shared" si="1"/>
        <v>0</v>
      </c>
    </row>
    <row r="16" spans="3:16" ht="23.25" customHeight="1">
      <c r="C16" s="741" t="s">
        <v>154</v>
      </c>
      <c r="D16" s="224" t="s">
        <v>8</v>
      </c>
      <c r="E16" s="470">
        <v>8</v>
      </c>
      <c r="F16" s="480"/>
      <c r="G16" s="481"/>
      <c r="H16" s="481"/>
      <c r="I16" s="481"/>
      <c r="J16" s="482"/>
      <c r="K16" s="483">
        <f t="shared" si="0"/>
        <v>0</v>
      </c>
      <c r="L16" s="484"/>
      <c r="M16" s="481"/>
      <c r="N16" s="485"/>
      <c r="O16" s="486"/>
      <c r="P16" s="487"/>
    </row>
    <row r="17" spans="3:16" ht="21" customHeight="1">
      <c r="C17" s="741"/>
      <c r="D17" s="206" t="s">
        <v>9</v>
      </c>
      <c r="E17" s="471">
        <v>9</v>
      </c>
      <c r="F17" s="488"/>
      <c r="G17" s="186"/>
      <c r="H17" s="186"/>
      <c r="I17" s="186"/>
      <c r="J17" s="447"/>
      <c r="K17" s="453">
        <f t="shared" si="0"/>
        <v>0</v>
      </c>
      <c r="L17" s="210"/>
      <c r="M17" s="186"/>
      <c r="N17" s="208"/>
      <c r="O17" s="209"/>
      <c r="P17" s="489"/>
    </row>
    <row r="18" spans="3:16" ht="26.25" customHeight="1" thickBot="1">
      <c r="C18" s="741"/>
      <c r="D18" s="211" t="s">
        <v>10</v>
      </c>
      <c r="E18" s="472">
        <v>10</v>
      </c>
      <c r="F18" s="498"/>
      <c r="G18" s="189"/>
      <c r="H18" s="189"/>
      <c r="I18" s="189"/>
      <c r="J18" s="448"/>
      <c r="K18" s="454">
        <f t="shared" si="0"/>
        <v>0</v>
      </c>
      <c r="L18" s="215"/>
      <c r="M18" s="189"/>
      <c r="N18" s="191"/>
      <c r="O18" s="214"/>
      <c r="P18" s="499"/>
    </row>
    <row r="19" spans="3:16" ht="13.5" thickBot="1">
      <c r="C19" s="742" t="s">
        <v>137</v>
      </c>
      <c r="D19" s="201" t="s">
        <v>8</v>
      </c>
      <c r="E19" s="473">
        <v>11</v>
      </c>
      <c r="F19" s="500">
        <f aca="true" t="shared" si="2" ref="F19:I21">F9+F16</f>
        <v>0</v>
      </c>
      <c r="G19" s="501">
        <f t="shared" si="2"/>
        <v>0</v>
      </c>
      <c r="H19" s="501">
        <f t="shared" si="2"/>
        <v>0</v>
      </c>
      <c r="I19" s="501">
        <f t="shared" si="2"/>
        <v>0</v>
      </c>
      <c r="J19" s="502">
        <f aca="true" t="shared" si="3" ref="J19:L21">J9+J16</f>
        <v>0</v>
      </c>
      <c r="K19" s="503">
        <f t="shared" si="3"/>
        <v>0</v>
      </c>
      <c r="L19" s="501">
        <f t="shared" si="3"/>
        <v>0</v>
      </c>
      <c r="M19" s="504">
        <f>M9+M16</f>
        <v>0</v>
      </c>
      <c r="N19" s="505">
        <f aca="true" t="shared" si="4" ref="N19:O21">N9+N16</f>
        <v>0</v>
      </c>
      <c r="O19" s="506">
        <f t="shared" si="4"/>
        <v>0</v>
      </c>
      <c r="P19" s="507">
        <f>P9+P16</f>
        <v>0</v>
      </c>
    </row>
    <row r="20" spans="3:16" ht="13.5" thickBot="1">
      <c r="C20" s="742"/>
      <c r="D20" s="206" t="s">
        <v>9</v>
      </c>
      <c r="E20" s="471">
        <v>12</v>
      </c>
      <c r="F20" s="508">
        <f t="shared" si="2"/>
        <v>0</v>
      </c>
      <c r="G20" s="475">
        <f t="shared" si="2"/>
        <v>0</v>
      </c>
      <c r="H20" s="475">
        <f t="shared" si="2"/>
        <v>0</v>
      </c>
      <c r="I20" s="475">
        <f t="shared" si="2"/>
        <v>0</v>
      </c>
      <c r="J20" s="476">
        <f t="shared" si="3"/>
        <v>0</v>
      </c>
      <c r="K20" s="477">
        <f t="shared" si="3"/>
        <v>0</v>
      </c>
      <c r="L20" s="475">
        <f t="shared" si="3"/>
        <v>0</v>
      </c>
      <c r="M20" s="478">
        <f>M10+M17</f>
        <v>0</v>
      </c>
      <c r="N20" s="479">
        <f t="shared" si="4"/>
        <v>0</v>
      </c>
      <c r="O20" s="474">
        <f t="shared" si="4"/>
        <v>0</v>
      </c>
      <c r="P20" s="509">
        <f>P10+P17</f>
        <v>0</v>
      </c>
    </row>
    <row r="21" spans="3:16" ht="13.5" thickBot="1">
      <c r="C21" s="742"/>
      <c r="D21" s="211" t="s">
        <v>10</v>
      </c>
      <c r="E21" s="472">
        <v>13</v>
      </c>
      <c r="F21" s="510">
        <f t="shared" si="2"/>
        <v>0</v>
      </c>
      <c r="G21" s="511">
        <f t="shared" si="2"/>
        <v>0</v>
      </c>
      <c r="H21" s="511">
        <f t="shared" si="2"/>
        <v>0</v>
      </c>
      <c r="I21" s="511">
        <f t="shared" si="2"/>
        <v>0</v>
      </c>
      <c r="J21" s="512">
        <f t="shared" si="3"/>
        <v>0</v>
      </c>
      <c r="K21" s="513">
        <f t="shared" si="3"/>
        <v>0</v>
      </c>
      <c r="L21" s="511">
        <f t="shared" si="3"/>
        <v>0</v>
      </c>
      <c r="M21" s="514">
        <f>M11+M18</f>
        <v>0</v>
      </c>
      <c r="N21" s="515">
        <f t="shared" si="4"/>
        <v>0</v>
      </c>
      <c r="O21" s="516">
        <f t="shared" si="4"/>
        <v>0</v>
      </c>
      <c r="P21" s="517">
        <f>P11+P18</f>
        <v>0</v>
      </c>
    </row>
    <row r="22" spans="3:16" ht="13.5" thickBot="1">
      <c r="C22" s="735" t="s">
        <v>155</v>
      </c>
      <c r="D22" s="735"/>
      <c r="E22" s="199">
        <v>14</v>
      </c>
      <c r="F22" s="225">
        <f>SUM(F19:F21)</f>
        <v>0</v>
      </c>
      <c r="G22" s="226">
        <f>SUM(G19:G21)</f>
        <v>0</v>
      </c>
      <c r="H22" s="226">
        <f>SUM(H19:H21)</f>
        <v>0</v>
      </c>
      <c r="I22" s="226">
        <f>SUM(I19:I21)</f>
        <v>0</v>
      </c>
      <c r="J22" s="450">
        <f>SUM(J19:J21)</f>
        <v>0</v>
      </c>
      <c r="K22" s="460">
        <f>SUM(K9:K18)</f>
        <v>0</v>
      </c>
      <c r="L22" s="226">
        <f>SUM(L19:L21)</f>
        <v>0</v>
      </c>
      <c r="M22" s="226">
        <f>SUM(M19:M21)</f>
        <v>0</v>
      </c>
      <c r="N22" s="461">
        <f>SUM(N19:N21)</f>
        <v>0</v>
      </c>
      <c r="O22" s="462">
        <f>SUM(O19:O21)</f>
        <v>0</v>
      </c>
      <c r="P22" s="227">
        <f>SUM(P19:P21)</f>
        <v>0</v>
      </c>
    </row>
    <row r="23" spans="3:16" ht="25.5" customHeight="1" thickBot="1">
      <c r="C23" s="736" t="s">
        <v>118</v>
      </c>
      <c r="D23" s="736"/>
      <c r="E23" s="228">
        <v>15</v>
      </c>
      <c r="F23" s="463">
        <f>IF('1.Жалобы'!E41=0,0,F22/'1.Жалобы'!E41)</f>
        <v>0</v>
      </c>
      <c r="G23" s="464">
        <f>IF('1.Жалобы'!F41=0,0,G22/'1.Жалобы'!F41)</f>
        <v>0</v>
      </c>
      <c r="H23" s="465">
        <f>IF('1.Жалобы'!G41=0,0,H22/'1.Жалобы'!G41)</f>
        <v>0</v>
      </c>
      <c r="I23" s="465">
        <f>IF('1.Жалобы'!H41=0,0,I22/'1.Жалобы'!H41)</f>
        <v>0</v>
      </c>
      <c r="J23" s="466">
        <f>IF('1.Жалобы'!I41=0,0,J22/'1.Жалобы'!I41)</f>
        <v>0</v>
      </c>
      <c r="K23" s="467">
        <f>IF('1.Жалобы'!J41=0,0,K22/'1.Жалобы'!J41)</f>
        <v>0</v>
      </c>
      <c r="L23" s="468">
        <f>IF('1.Жалобы'!K41=0,0,L22/'1.Жалобы'!K41)</f>
        <v>0</v>
      </c>
      <c r="M23" s="465">
        <f>IF('1.Жалобы'!L41=0,0,M22/'1.Жалобы'!L41)</f>
        <v>0</v>
      </c>
      <c r="N23" s="465">
        <f>IF('1.Жалобы'!M41=0,0,N22/'1.Жалобы'!M41)</f>
        <v>0</v>
      </c>
      <c r="O23" s="469">
        <f>IF('1.Жалобы'!N41=0,0,O22/'1.Жалобы'!N41)</f>
        <v>0</v>
      </c>
      <c r="P23" s="451">
        <f>IF('1.Жалобы'!O41=0,0,P22/'1.Жалобы'!O41)</f>
        <v>0</v>
      </c>
    </row>
    <row r="24" spans="3:14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9:14" ht="27.75" customHeight="1">
      <c r="I25" s="12"/>
      <c r="J25" s="12"/>
      <c r="K25" s="12"/>
      <c r="L25" s="12"/>
      <c r="M25" s="12"/>
      <c r="N25" s="12"/>
    </row>
    <row r="26" spans="3:14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8" ht="13.5" thickBot="1">
      <c r="C28" t="s">
        <v>156</v>
      </c>
      <c r="D28" s="573" t="s">
        <v>238</v>
      </c>
      <c r="E28" s="574"/>
      <c r="F28" s="574"/>
      <c r="G28" t="s">
        <v>157</v>
      </c>
      <c r="H28" s="569" t="s">
        <v>239</v>
      </c>
    </row>
    <row r="31" spans="3:6" ht="13.5" thickBot="1">
      <c r="C31" t="s">
        <v>240</v>
      </c>
      <c r="D31" s="573" t="s">
        <v>241</v>
      </c>
      <c r="E31" s="574"/>
      <c r="F31" s="574"/>
    </row>
    <row r="34" ht="12.75">
      <c r="C34" t="s">
        <v>158</v>
      </c>
    </row>
  </sheetData>
  <sheetProtection selectLockedCells="1"/>
  <mergeCells count="18">
    <mergeCell ref="D31:F31"/>
    <mergeCell ref="C22:D22"/>
    <mergeCell ref="C23:D23"/>
    <mergeCell ref="D28:F28"/>
    <mergeCell ref="K6:N6"/>
    <mergeCell ref="G6:G7"/>
    <mergeCell ref="C16:C18"/>
    <mergeCell ref="C19:C21"/>
    <mergeCell ref="C8:D8"/>
    <mergeCell ref="C9:C11"/>
    <mergeCell ref="C12:C15"/>
    <mergeCell ref="G1:H1"/>
    <mergeCell ref="C2:F2"/>
    <mergeCell ref="G2:H2"/>
    <mergeCell ref="D4:I4"/>
    <mergeCell ref="B6:B7"/>
    <mergeCell ref="C6:D7"/>
    <mergeCell ref="E6:E7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2011-07-05T05:16:10Z</cp:lastPrinted>
  <dcterms:created xsi:type="dcterms:W3CDTF">2010-01-18T10:32:59Z</dcterms:created>
  <dcterms:modified xsi:type="dcterms:W3CDTF">2012-02-03T11:55:56Z</dcterms:modified>
  <cp:category/>
  <cp:version/>
  <cp:contentType/>
  <cp:contentStatus/>
</cp:coreProperties>
</file>